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E329" i="9"/>
  <c r="B329" i="9"/>
  <c r="H328" i="9"/>
  <c r="G328" i="9"/>
  <c r="F328" i="9"/>
  <c r="E328" i="9"/>
  <c r="B328" i="9"/>
  <c r="H327" i="9"/>
  <c r="G327" i="9"/>
  <c r="F327" i="9"/>
  <c r="E327" i="9"/>
  <c r="B327" i="9"/>
  <c r="H326" i="9"/>
  <c r="G326" i="9"/>
  <c r="F326" i="9"/>
  <c r="E326" i="9"/>
  <c r="B326" i="9"/>
  <c r="H325" i="9"/>
  <c r="G325" i="9"/>
  <c r="F325" i="9"/>
  <c r="E325" i="9"/>
  <c r="B325" i="9"/>
  <c r="H324" i="9"/>
  <c r="G324" i="9"/>
  <c r="F324" i="9"/>
  <c r="E324" i="9"/>
  <c r="B324" i="9"/>
  <c r="H323" i="9"/>
  <c r="G323" i="9"/>
  <c r="F323" i="9"/>
  <c r="E323" i="9"/>
  <c r="B323" i="9"/>
  <c r="H322" i="9"/>
  <c r="G322" i="9"/>
  <c r="F322" i="9"/>
  <c r="E322" i="9"/>
  <c r="B322" i="9"/>
  <c r="H321" i="9"/>
  <c r="G321" i="9"/>
  <c r="F321" i="9"/>
  <c r="E321" i="9"/>
  <c r="B321" i="9"/>
  <c r="H320" i="9"/>
  <c r="G320" i="9"/>
  <c r="F320" i="9"/>
  <c r="E320" i="9"/>
  <c r="B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E312" i="9"/>
  <c r="B312" i="9"/>
  <c r="H311" i="9"/>
  <c r="G311" i="9"/>
  <c r="F311" i="9"/>
  <c r="E311" i="9"/>
  <c r="B311" i="9"/>
  <c r="F310" i="9"/>
  <c r="F309" i="9"/>
  <c r="F308" i="9"/>
  <c r="H307" i="9"/>
  <c r="G307" i="9"/>
  <c r="F307" i="9"/>
  <c r="E307" i="9"/>
  <c r="B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E211" i="5"/>
  <c r="D211" i="5"/>
  <c r="F211" i="5" s="1"/>
  <c r="F210" i="5"/>
  <c r="F209" i="5"/>
  <c r="F208" i="5"/>
  <c r="F207" i="5"/>
  <c r="F206" i="5"/>
  <c r="F205" i="5"/>
  <c r="E204" i="5"/>
  <c r="D204" i="5"/>
  <c r="F204" i="5" s="1"/>
  <c r="E203" i="5"/>
  <c r="H338" i="9"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G336" i="9" s="1"/>
  <c r="E336" i="9" s="1"/>
  <c r="B336" i="9" s="1"/>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E640" i="4" s="1"/>
  <c r="D535" i="4"/>
  <c r="D640" i="4" s="1"/>
  <c r="F640" i="4" s="1"/>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D639" i="4" s="1"/>
  <c r="F639" i="4" s="1"/>
  <c r="E428" i="4"/>
  <c r="D428" i="4"/>
  <c r="F428" i="4" s="1"/>
  <c r="E427" i="4"/>
  <c r="D427" i="4"/>
  <c r="D648" i="4" s="1"/>
  <c r="F648" i="4" s="1"/>
  <c r="E426" i="4"/>
  <c r="E647" i="4" s="1"/>
  <c r="D426" i="4"/>
  <c r="D647" i="4" s="1"/>
  <c r="F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E418" i="4" s="1"/>
  <c r="D360" i="4"/>
  <c r="D418" i="4" s="1"/>
  <c r="F418" i="4" s="1"/>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D417" i="4" s="1"/>
  <c r="F417"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D299" i="4" s="1"/>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8" i="1"/>
  <c r="H1628" i="1" s="1"/>
  <c r="C1627" i="1"/>
  <c r="H1627" i="1" s="1"/>
  <c r="C1626" i="1"/>
  <c r="H1626" i="1" s="1"/>
  <c r="C1625" i="1"/>
  <c r="H1625" i="1" s="1"/>
  <c r="C1624" i="1"/>
  <c r="H1624" i="1" s="1"/>
  <c r="C1623" i="1"/>
  <c r="H1623" i="1" s="1"/>
  <c r="C1622" i="1"/>
  <c r="H1622"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2" i="1"/>
  <c r="H1602"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3" i="1"/>
  <c r="H1583" i="1" s="1"/>
  <c r="C1582" i="1"/>
  <c r="D1581" i="1"/>
  <c r="C1581" i="1"/>
  <c r="J1581" i="1" s="1"/>
  <c r="D1580" i="1"/>
  <c r="C1580" i="1"/>
  <c r="J1580" i="1" s="1"/>
  <c r="D1579" i="1"/>
  <c r="C1579" i="1"/>
  <c r="J1579" i="1" s="1"/>
  <c r="D1578" i="1"/>
  <c r="C1578" i="1"/>
  <c r="J1578" i="1" s="1"/>
  <c r="D1577" i="1"/>
  <c r="C1577" i="1"/>
  <c r="H1577" i="1" s="1"/>
  <c r="D1576" i="1"/>
  <c r="C1576" i="1"/>
  <c r="J1576" i="1" s="1"/>
  <c r="D1575" i="1"/>
  <c r="C1575" i="1"/>
  <c r="J1575" i="1" s="1"/>
  <c r="D1574" i="1"/>
  <c r="C1574" i="1"/>
  <c r="J1574" i="1" s="1"/>
  <c r="D1573" i="1"/>
  <c r="C1573" i="1"/>
  <c r="J1573" i="1" s="1"/>
  <c r="D1572" i="1"/>
  <c r="C1572" i="1"/>
  <c r="H1572" i="1" s="1"/>
  <c r="D1571" i="1"/>
  <c r="C1571" i="1"/>
  <c r="H1571" i="1" s="1"/>
  <c r="D1570" i="1"/>
  <c r="C1570" i="1"/>
  <c r="J1570" i="1" s="1"/>
  <c r="D1569" i="1"/>
  <c r="C1569" i="1"/>
  <c r="J1569" i="1" s="1"/>
  <c r="D1568" i="1"/>
  <c r="C1568" i="1"/>
  <c r="J1568" i="1" s="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C1547" i="1"/>
  <c r="J1547" i="1" s="1"/>
  <c r="D1546" i="1"/>
  <c r="C1546" i="1"/>
  <c r="J1546" i="1" s="1"/>
  <c r="D1545" i="1"/>
  <c r="C1545" i="1"/>
  <c r="J1545" i="1" s="1"/>
  <c r="D1544" i="1"/>
  <c r="C1544" i="1"/>
  <c r="J1544" i="1" s="1"/>
  <c r="D1543" i="1"/>
  <c r="C1543" i="1"/>
  <c r="J1543" i="1" s="1"/>
  <c r="D1542" i="1"/>
  <c r="C1542" i="1"/>
  <c r="J1542" i="1" s="1"/>
  <c r="D1541" i="1"/>
  <c r="C1541" i="1"/>
  <c r="J1541" i="1" s="1"/>
  <c r="D1540" i="1"/>
  <c r="C1540" i="1"/>
  <c r="H1540" i="1" s="1"/>
  <c r="D1539" i="1"/>
  <c r="C1539" i="1"/>
  <c r="H1539" i="1" s="1"/>
  <c r="D1538" i="1"/>
  <c r="C1538" i="1"/>
  <c r="H1538" i="1" s="1"/>
  <c r="D1537"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8" i="3"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D641" i="1"/>
  <c r="C641" i="1"/>
  <c r="H641" i="1" s="1"/>
  <c r="D636" i="1"/>
  <c r="C636" i="1"/>
  <c r="H636" i="1" s="1"/>
  <c r="D635" i="1"/>
  <c r="C635" i="1"/>
  <c r="H635" i="1" s="1"/>
  <c r="D634" i="1"/>
  <c r="C634" i="1"/>
  <c r="H634" i="1" s="1"/>
  <c r="D633" i="1"/>
  <c r="C633" i="1"/>
  <c r="H633"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16" i="1"/>
  <c r="C416" i="1"/>
  <c r="H416" i="1" s="1"/>
  <c r="D415" i="1"/>
  <c r="C415" i="1"/>
  <c r="H415" i="1" s="1"/>
  <c r="D414" i="1"/>
  <c r="C414" i="1"/>
  <c r="H414" i="1" s="1"/>
  <c r="D413" i="1"/>
  <c r="C413" i="1"/>
  <c r="H413" i="1" s="1"/>
  <c r="D412" i="1"/>
  <c r="C412" i="1"/>
  <c r="H412"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8" i="4" l="1"/>
  <c r="D642" i="1" s="1"/>
  <c r="H642"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41" i="1"/>
  <c r="G642"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M3" i="9"/>
  <c r="G1011" i="1"/>
  <c r="H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H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D423" i="4"/>
  <c r="D301" i="4"/>
  <c r="F299" i="4"/>
  <c r="E423" i="4"/>
  <c r="E301" i="4"/>
  <c r="D297" i="1" s="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D422" i="4"/>
  <c r="E422" i="4"/>
  <c r="E300" i="4"/>
  <c r="D296" i="1" s="1"/>
  <c r="F6" i="4"/>
  <c r="F152" i="4"/>
  <c r="H24" i="9"/>
  <c r="G24" i="9"/>
  <c r="E24" i="9" s="1"/>
  <c r="F153" i="4"/>
  <c r="D300" i="4"/>
  <c r="F308" i="4"/>
  <c r="F360" i="4"/>
  <c r="F426" i="4"/>
  <c r="F427" i="4"/>
  <c r="F430" i="4"/>
  <c r="F535" i="4"/>
  <c r="F607" i="4"/>
  <c r="G306" i="9"/>
  <c r="E306" i="9" s="1"/>
  <c r="B306" i="9" s="1"/>
  <c r="G299" i="9"/>
  <c r="E299" i="9" s="1"/>
  <c r="F6" i="5"/>
  <c r="F89" i="5"/>
  <c r="G316" i="9"/>
  <c r="G315" i="9"/>
  <c r="H316" i="9"/>
  <c r="H315" i="9"/>
  <c r="F150" i="5"/>
  <c r="F178" i="5"/>
  <c r="F197" i="5"/>
  <c r="F203" i="5"/>
  <c r="F219" i="5"/>
  <c r="F5" i="6"/>
  <c r="D141" i="6"/>
  <c r="B345" i="9"/>
  <c r="E344" i="9"/>
  <c r="I10" i="3" s="1"/>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H19" i="9"/>
  <c r="E19" i="9" s="1"/>
  <c r="B19" i="9" s="1"/>
  <c r="G20" i="9"/>
  <c r="H20" i="9"/>
  <c r="G174" i="9"/>
  <c r="E174" i="9" s="1"/>
  <c r="B174" i="9" s="1"/>
  <c r="E20" i="9" l="1"/>
  <c r="B20" i="9" s="1"/>
  <c r="K1480" i="9"/>
  <c r="G343" i="9"/>
  <c r="E343" i="9" s="1"/>
  <c r="B343" i="9" s="1"/>
  <c r="I38" i="3"/>
  <c r="C1621" i="1"/>
  <c r="G342" i="9"/>
  <c r="E342" i="9" s="1"/>
  <c r="F141" i="6"/>
  <c r="H30" i="3"/>
  <c r="C1537" i="1"/>
  <c r="G347" i="9"/>
  <c r="E347" i="9" s="1"/>
  <c r="E315" i="9"/>
  <c r="B315" i="9" s="1"/>
  <c r="E316" i="9"/>
  <c r="B316" i="9" s="1"/>
  <c r="B299" i="9"/>
  <c r="F300" i="4"/>
  <c r="C296" i="1"/>
  <c r="B24" i="9"/>
  <c r="E643" i="4"/>
  <c r="E424" i="4"/>
  <c r="D419" i="1" s="1"/>
  <c r="D417" i="1"/>
  <c r="D643" i="4"/>
  <c r="D424" i="4"/>
  <c r="F422" i="4"/>
  <c r="C417" i="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E644" i="4"/>
  <c r="E425" i="4"/>
  <c r="D420" i="1" s="1"/>
  <c r="D418" i="1"/>
  <c r="F301" i="4"/>
  <c r="C297" i="1"/>
  <c r="D644" i="4"/>
  <c r="D425" i="4"/>
  <c r="F423" i="4"/>
  <c r="C418" i="1"/>
  <c r="H334" i="9"/>
  <c r="G334" i="9"/>
  <c r="E334" i="9" s="1"/>
  <c r="B334" i="9" s="1"/>
  <c r="H418" i="1" l="1"/>
  <c r="G418" i="1"/>
  <c r="F425" i="4"/>
  <c r="C420" i="1"/>
  <c r="D646" i="4"/>
  <c r="F644" i="4"/>
  <c r="C638" i="1"/>
  <c r="H297" i="1"/>
  <c r="G297" i="1"/>
  <c r="E646" i="4"/>
  <c r="D638" i="1"/>
  <c r="H417" i="1"/>
  <c r="G417" i="1"/>
  <c r="F424" i="4"/>
  <c r="C419" i="1"/>
  <c r="D645" i="4"/>
  <c r="F643" i="4"/>
  <c r="C637" i="1"/>
  <c r="E645" i="4"/>
  <c r="D637" i="1"/>
  <c r="H296" i="1"/>
  <c r="G296" i="1"/>
  <c r="E298" i="9"/>
  <c r="I8" i="3" s="1"/>
  <c r="B347" i="9"/>
  <c r="E346" i="9"/>
  <c r="H1537" i="1"/>
  <c r="G1537" i="1"/>
  <c r="H9" i="3"/>
  <c r="B342" i="9"/>
  <c r="E341" i="9"/>
  <c r="H1621" i="1"/>
  <c r="G1621" i="1"/>
  <c r="H11" i="3"/>
  <c r="N3" i="9" l="1"/>
  <c r="I11" i="3"/>
  <c r="K3" i="9"/>
  <c r="I9" i="3"/>
  <c r="E649" i="4"/>
  <c r="D639" i="1"/>
  <c r="H637" i="1"/>
  <c r="G637" i="1"/>
  <c r="D649" i="4"/>
  <c r="F645" i="4"/>
  <c r="C639" i="1"/>
  <c r="H419" i="1"/>
  <c r="G419" i="1"/>
  <c r="E650" i="4"/>
  <c r="D640" i="1"/>
  <c r="H638" i="1"/>
  <c r="G638" i="1"/>
  <c r="D650" i="4"/>
  <c r="F646" i="4"/>
  <c r="C640" i="1"/>
  <c r="H420" i="1"/>
  <c r="G420" i="1"/>
  <c r="H640" i="1" l="1"/>
  <c r="G640" i="1"/>
  <c r="F650" i="4"/>
  <c r="H19" i="3"/>
  <c r="C644" i="1"/>
  <c r="I19" i="3"/>
  <c r="D644" i="1"/>
  <c r="G297" i="9"/>
  <c r="E297" i="9" s="1"/>
  <c r="B297" i="9" s="1"/>
  <c r="H639" i="1"/>
  <c r="G639" i="1"/>
  <c r="F649" i="4"/>
  <c r="H18" i="3"/>
  <c r="C643" i="1"/>
  <c r="I18" i="3"/>
  <c r="D643" i="1"/>
  <c r="H643" i="1" l="1"/>
  <c r="G643" i="1"/>
  <c r="H7" i="3"/>
  <c r="H644" i="1"/>
  <c r="G644" i="1"/>
  <c r="J3" i="9" l="1"/>
  <c r="H295" i="9" l="1"/>
  <c r="G295" i="9"/>
  <c r="E295" i="9" s="1"/>
  <c r="L293" i="9"/>
  <c r="F293" i="9" s="1"/>
  <c r="H18" i="9"/>
  <c r="G18" i="9"/>
  <c r="E18" i="9" s="1"/>
  <c r="B18" i="9" s="1"/>
  <c r="H22"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M16" i="9"/>
  <c r="G17" i="9"/>
  <c r="H17" i="9"/>
  <c r="I17" i="9"/>
  <c r="J17" i="9"/>
  <c r="G21" i="9"/>
  <c r="H21" i="9"/>
  <c r="G22" i="9"/>
  <c r="E22" i="9" s="1"/>
  <c r="B22" i="9" s="1"/>
  <c r="E21" i="9" l="1"/>
  <c r="B21" i="9" s="1"/>
  <c r="E17" i="9"/>
  <c r="B17" i="9" s="1"/>
  <c r="F16" i="9"/>
  <c r="E16" i="9"/>
  <c r="B16" i="9" s="1"/>
  <c r="F15" i="9"/>
  <c r="F14" i="9" s="1"/>
  <c r="E15" i="9"/>
  <c r="E13" i="9"/>
  <c r="B13" i="9" s="1"/>
  <c r="E12" i="9"/>
  <c r="B12" i="9" s="1"/>
  <c r="E11" i="9"/>
  <c r="B11" i="9" s="1"/>
  <c r="E10" i="9"/>
  <c r="B10" i="9" s="1"/>
  <c r="E9" i="9"/>
  <c r="B9" i="9" s="1"/>
  <c r="E8" i="9"/>
  <c r="B8" i="9" s="1"/>
  <c r="E7" i="9"/>
  <c r="B7" i="9" s="1"/>
  <c r="E6" i="9"/>
  <c r="B6" i="9" s="1"/>
  <c r="E5" i="9"/>
  <c r="B293" i="9"/>
  <c r="F23" i="9"/>
  <c r="B295" i="9"/>
  <c r="E23" i="9"/>
  <c r="I7" i="3" s="1"/>
  <c r="B5" i="9" l="1"/>
  <c r="E4" i="9"/>
  <c r="B15" i="9"/>
  <c r="E14" i="9"/>
  <c r="I12" i="3" s="1"/>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<sst xmlns="http://schemas.openxmlformats.org/spreadsheetml/2006/main" count="4719" uniqueCount="3650">
  <si>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</si>
  <si>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</si>
  <si>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</si>
  <si>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</si>
  <si>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</si>
  <si>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</si>
  <si>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</si>
  <si>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</si>
  <si>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</si>
  <si>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</si>
  <si>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</si>
  <si>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</si>
  <si>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</si>
  <si>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</si>
  <si>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</si>
  <si>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</si>
  <si>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</si>
  <si>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</si>
  <si>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</si>
  <si>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</si>
  <si>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</si>
  <si>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</si>
  <si>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</si>
  <si>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</si>
  <si>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</si>
  <si>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</si>
  <si>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</si>
  <si>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</si>
  <si>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</si>
  <si>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</si>
  <si>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</si>
  <si>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</si>
  <si>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</si>
  <si>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</si>
  <si>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</si>
  <si>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</si>
  <si>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</si>
  <si>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</si>
  <si>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</si>
  <si>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</si>
  <si>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</si>
  <si>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</si>
  <si>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</si>
  <si>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</si>
  <si>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</si>
  <si>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</si>
  <si>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</si>
  <si>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</si>
  <si>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</si>
  <si>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</si>
  <si>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</si>
  <si>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</si>
  <si>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</si>
  <si>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</si>
  <si>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</si>
  <si>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16914 - TRGOVAČKA ŠKOLA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</si>
  <si>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</si>
  <si>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</si>
  <si>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</si>
  <si>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</si>
  <si>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</si>
  <si>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</si>
  <si>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</si>
  <si>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</si>
  <si>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</si>
  <si>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</si>
  <si>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</si>
  <si>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</si>
  <si>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</si>
  <si>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</si>
  <si>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</si>
  <si>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</si>
  <si>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</si>
  <si>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</si>
  <si>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</si>
  <si>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</si>
  <si>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</si>
  <si>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</si>
  <si>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</si>
  <si>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</si>
  <si>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</si>
  <si>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</si>
  <si>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</si>
  <si>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</si>
  <si>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</si>
  <si>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</si>
  <si>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</si>
  <si>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</si>
  <si>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</si>
  <si>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</si>
  <si>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</si>
  <si>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</si>
  <si>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</si>
  <si>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</si>
  <si>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</si>
  <si>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</si>
  <si>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</si>
  <si>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</si>
  <si>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</si>
  <si>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</si>
  <si>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</si>
  <si>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</si>
  <si>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</si>
  <si>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</si>
  <si>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</si>
  <si>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</si>
  <si>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</si>
  <si>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</si>
  <si>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</si>
  <si>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</si>
  <si>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</si>
  <si>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</si>
  <si>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</si>
  <si>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</si>
  <si>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</si>
  <si>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</si>
  <si>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</si>
  <si>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</si>
  <si>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</si>
  <si>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</si>
  <si>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</si>
  <si>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</si>
  <si>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</si>
  <si>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</si>
  <si>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</si>
  <si>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</si>
  <si>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</si>
  <si>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</si>
  <si>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</si>
  <si>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</si>
  <si>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</si>
  <si>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</si>
  <si>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</si>
  <si>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</si>
  <si>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</si>
  <si>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</si>
  <si>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</si>
  <si>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</si>
  <si>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</si>
  <si>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</si>
  <si>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</si>
  <si>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</si>
  <si>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</si>
  <si>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</si>
  <si>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</si>
  <si>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</si>
  <si>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</si>
  <si>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</si>
  <si>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</si>
  <si>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</si>
  <si>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</si>
  <si>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</si>
  <si>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</si>
  <si>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</si>
  <si>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</si>
  <si>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</si>
  <si>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</si>
  <si>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</si>
  <si>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</si>
  <si>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</si>
  <si>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</si>
  <si>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</si>
  <si>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</si>
  <si>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</si>
  <si>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</si>
  <si>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</si>
  <si>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</si>
  <si>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</si>
  <si>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</si>
  <si>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</si>
  <si>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</si>
  <si>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</si>
  <si>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</si>
  <si>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</si>
  <si>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</si>
  <si>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</si>
  <si>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</si>
  <si>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</si>
  <si>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</si>
  <si>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</si>
  <si>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</si>
  <si>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</si>
  <si>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</si>
  <si>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</si>
  <si>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</si>
  <si>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</si>
  <si>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</si>
  <si>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</si>
  <si>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</si>
  <si>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</si>
  <si>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</si>
  <si>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</si>
  <si>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</si>
  <si>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</si>
  <si>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</si>
  <si>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</si>
  <si>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</si>
  <si>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</si>
  <si>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</si>
  <si>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</si>
  <si>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</si>
  <si>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</si>
  <si>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</si>
  <si>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</si>
  <si>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</si>
  <si>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</si>
  <si>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</si>
  <si>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</si>
  <si>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</si>
  <si>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</si>
  <si>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</si>
  <si>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</si>
  <si>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</si>
  <si>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</si>
  <si>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</si>
  <si>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</si>
  <si>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</si>
  <si>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</si>
  <si>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</si>
  <si>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</si>
  <si>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</si>
  <si>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</si>
  <si>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</si>
  <si>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</si>
  <si>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</si>
  <si>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</si>
  <si>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</si>
  <si>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</si>
  <si>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</si>
  <si>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</si>
  <si>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</si>
  <si>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</si>
  <si>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</si>
  <si>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</si>
  <si>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</si>
  <si>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</si>
  <si>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</si>
  <si>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</si>
  <si>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</si>
  <si>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</si>
  <si>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</si>
  <si>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</si>
  <si>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</si>
  <si>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</si>
  <si>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</si>
  <si>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</si>
  <si>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</si>
  <si>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</si>
  <si>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</si>
  <si>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</si>
  <si>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</si>
  <si>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</si>
  <si>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</si>
  <si>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</si>
  <si>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</si>
  <si>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</si>
  <si>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</si>
  <si>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</si>
  <si>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</si>
  <si>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</si>
  <si>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</si>
  <si>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</si>
  <si>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</si>
  <si>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</si>
  <si>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</si>
  <si>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</si>
  <si>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</si>
  <si>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</si>
  <si>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</si>
  <si>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</si>
  <si>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</si>
  <si>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</si>
  <si>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</si>
  <si>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</si>
  <si>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</si>
  <si>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</si>
  <si>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</si>
  <si>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</si>
  <si>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</si>
  <si>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</si>
  <si>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</si>
  <si>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</si>
  <si>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</si>
  <si>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</si>
  <si>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</si>
  <si>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</si>
  <si>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</si>
  <si>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</si>
  <si>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</si>
  <si>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</si>
  <si>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</si>
  <si>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</si>
  <si>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</si>
  <si>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</si>
  <si>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</si>
  <si>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</si>
  <si>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</si>
  <si>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</si>
  <si>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</si>
  <si>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</si>
  <si>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</si>
  <si>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</si>
  <si>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</si>
  <si>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</si>
  <si>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</si>
  <si>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</si>
  <si>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</si>
  <si>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</si>
  <si>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</si>
  <si>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</si>
  <si>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</si>
  <si>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</si>
  <si>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</si>
  <si>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</si>
  <si>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</si>
  <si>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</si>
  <si>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</si>
  <si>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</si>
  <si>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</si>
  <si>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</si>
  <si>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</si>
  <si>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</si>
  <si>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</si>
  <si>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</si>
  <si>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</si>
  <si>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</si>
  <si>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</si>
  <si>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</si>
  <si>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</si>
  <si>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</si>
  <si>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</si>
  <si>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</si>
  <si>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</si>
  <si>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</si>
  <si>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</si>
  <si>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</si>
  <si>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</si>
  <si>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</si>
  <si>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</si>
  <si>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</si>
  <si>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</si>
  <si>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</si>
  <si>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</si>
  <si>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</si>
  <si>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</si>
  <si>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</si>
  <si>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</si>
  <si>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</si>
  <si>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</si>
  <si>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</si>
  <si>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</si>
  <si>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</si>
  <si>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</si>
  <si>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</si>
  <si>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</si>
  <si>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</si>
  <si>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</si>
  <si>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</si>
  <si>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</si>
  <si>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</si>
  <si>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</si>
  <si>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</si>
  <si>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</si>
  <si>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</si>
  <si>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</si>
  <si>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</si>
  <si>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</si>
  <si>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</si>
  <si>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</si>
  <si>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</si>
  <si>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</si>
  <si>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</si>
  <si>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</si>
  <si>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</si>
  <si>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</si>
  <si>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</si>
  <si>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</si>
  <si>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</si>
  <si>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</si>
  <si>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</si>
  <si>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</si>
  <si>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</si>
  <si>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</si>
  <si>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</si>
  <si>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</si>
  <si>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</si>
  <si>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</si>
  <si>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</si>
  <si>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</si>
  <si>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</si>
  <si>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</si>
  <si>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</si>
  <si>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</si>
  <si>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</si>
  <si>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</si>
  <si>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</si>
  <si>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</si>
  <si>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</si>
  <si>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</si>
  <si>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</si>
  <si>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</si>
  <si>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</si>
  <si>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</si>
  <si>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</si>
  <si>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</si>
  <si>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</si>
  <si>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</si>
  <si>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</si>
  <si>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</si>
  <si>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</si>
  <si>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</si>
  <si>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</si>
  <si>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</si>
  <si>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</si>
  <si>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</si>
  <si>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</si>
  <si>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</si>
  <si>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</si>
  <si>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</si>
  <si>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</si>
  <si>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</si>
  <si>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</si>
  <si>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</si>
  <si>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</si>
  <si>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</si>
  <si>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</si>
  <si>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</si>
  <si>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</si>
  <si>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</si>
  <si>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</si>
  <si>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</si>
  <si>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</si>
  <si>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</si>
  <si>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</si>
  <si>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</si>
  <si>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</si>
  <si>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</si>
  <si>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</si>
  <si>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</si>
  <si>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</si>
  <si>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</si>
  <si>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</si>
  <si>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</si>
  <si>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</si>
  <si>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</si>
  <si>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</si>
  <si>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</si>
  <si>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</si>
  <si>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</si>
  <si>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</si>
  <si>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</si>
  <si>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</si>
  <si>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</si>
  <si>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</si>
  <si>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</si>
  <si>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</si>
  <si>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</si>
  <si>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</si>
  <si>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</si>
  <si>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</si>
  <si>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</si>
  <si>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</si>
  <si>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</si>
  <si>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</si>
  <si>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</si>
  <si>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</si>
  <si>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</si>
  <si>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</si>
  <si>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</si>
  <si>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</si>
  <si>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</si>
  <si>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</si>
  <si>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</si>
  <si>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</si>
  <si>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</si>
  <si>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</si>
  <si>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</si>
  <si>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</si>
  <si>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</si>
  <si>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</si>
  <si>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</si>
  <si>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</si>
  <si>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</si>
  <si>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</si>
  <si>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</si>
  <si>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</si>
  <si>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</si>
  <si>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</si>
  <si>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</si>
  <si>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</si>
  <si>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</si>
  <si>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</si>
  <si>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</si>
  <si>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</si>
  <si>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</si>
  <si>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</si>
  <si>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</si>
  <si>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</si>
  <si>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</si>
  <si>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</si>
  <si>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</si>
  <si>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</si>
  <si>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</si>
  <si>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</si>
  <si>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</si>
  <si>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</si>
  <si>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</si>
  <si>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</si>
  <si>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</si>
  <si>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</si>
  <si>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</si>
  <si>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</si>
  <si>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</si>
  <si>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</si>
  <si>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</si>
  <si>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</si>
  <si>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</si>
  <si>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</si>
  <si>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</si>
  <si>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</si>
  <si>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</si>
  <si>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</si>
  <si>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</si>
  <si>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</si>
  <si>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</si>
  <si>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</si>
  <si>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</si>
  <si>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</si>
  <si>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</si>
  <si>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</si>
  <si>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</si>
  <si>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</si>
  <si>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</si>
  <si>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</si>
  <si>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</si>
  <si>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</si>
  <si>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</si>
  <si>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</si>
  <si>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</si>
  <si>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</si>
  <si>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</si>
  <si>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</si>
  <si>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</si>
  <si>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</si>
  <si>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</si>
  <si>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</si>
  <si>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</si>
  <si>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</si>
  <si>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</si>
  <si>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</si>
  <si>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</si>
  <si>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</si>
  <si>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</si>
  <si>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</si>
  <si>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</si>
  <si>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</si>
  <si>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</si>
  <si>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</si>
  <si>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</si>
  <si>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</si>
  <si>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</si>
  <si>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</si>
  <si>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</si>
  <si>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</si>
  <si>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</si>
  <si>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</si>
  <si>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</si>
  <si>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</si>
  <si>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</si>
  <si>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</si>
  <si>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</si>
  <si>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</si>
  <si>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</si>
  <si>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</si>
  <si>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</si>
  <si>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</si>
  <si>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</si>
  <si>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</si>
  <si>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</si>
  <si>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</si>
  <si>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</si>
  <si>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</si>
  <si>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</si>
  <si>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</si>
  <si>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</si>
  <si>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</si>
  <si>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</si>
  <si>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</si>
  <si>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</si>
  <si>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</si>
  <si>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</si>
  <si>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</si>
  <si>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</si>
  <si>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</si>
  <si>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</si>
  <si>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</si>
  <si>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</si>
  <si>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</si>
  <si>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</si>
  <si>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</si>
  <si>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</si>
  <si>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</si>
  <si>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</si>
  <si>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</si>
  <si>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</si>
  <si>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</si>
  <si>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</si>
  <si>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</si>
  <si>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</si>
  <si>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</si>
  <si>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</si>
  <si>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</si>
  <si>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</si>
  <si>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</si>
  <si>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</si>
  <si>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</si>
  <si>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</si>
  <si>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</si>
  <si>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</si>
  <si>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</si>
  <si>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</si>
  <si>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</si>
  <si>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</si>
  <si>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</si>
  <si>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</si>
  <si>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</si>
  <si>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</si>
  <si>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</si>
  <si>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</si>
  <si>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</si>
  <si>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</si>
  <si>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</si>
  <si>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</si>
  <si>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</si>
  <si>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</si>
  <si>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</si>
  <si>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</si>
  <si>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</si>
  <si>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</si>
  <si>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</si>
  <si>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</si>
  <si>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</si>
  <si>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</si>
  <si>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</si>
  <si>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</si>
  <si>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</si>
  <si>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</si>
  <si>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</si>
  <si>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</si>
  <si>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</si>
  <si>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</si>
  <si>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</si>
  <si>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</si>
  <si>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</si>
  <si>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</si>
  <si>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</si>
  <si>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</si>
  <si>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</si>
  <si>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</si>
  <si>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</si>
  <si>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</si>
  <si>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</si>
  <si>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</si>
  <si>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</si>
  <si>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</si>
  <si>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</si>
  <si>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</si>
  <si>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</si>
  <si>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</si>
  <si>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</si>
  <si>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</si>
  <si>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</si>
  <si>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</si>
  <si>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</si>
  <si>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</si>
  <si>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</si>
  <si>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</si>
  <si>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</si>
  <si>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</si>
  <si>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</si>
  <si>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</si>
  <si>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</si>
  <si>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</si>
  <si>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</si>
  <si>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</si>
  <si>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</si>
  <si>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</si>
  <si>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</si>
  <si>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</si>
  <si>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</si>
  <si>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</si>
  <si>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</si>
  <si>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</si>
  <si>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</si>
  <si>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</si>
  <si>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</si>
  <si>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</si>
  <si>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</si>
  <si>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</si>
  <si>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</si>
  <si>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</si>
  <si>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</si>
  <si>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</si>
  <si>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</si>
  <si>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</si>
  <si>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</si>
  <si>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</si>
  <si>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</si>
  <si>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</si>
  <si>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</si>
  <si>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</si>
  <si>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</si>
  <si>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</si>
  <si>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</si>
  <si>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</si>
  <si>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</si>
  <si>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</si>
  <si>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</si>
  <si>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</si>
  <si>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</si>
  <si>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</si>
  <si>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</si>
  <si>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</si>
  <si>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</si>
  <si>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</si>
  <si>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</si>
  <si>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</si>
  <si>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</si>
  <si>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</si>
  <si>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</si>
  <si>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</si>
  <si>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</si>
  <si>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</si>
  <si>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</si>
  <si>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</si>
  <si>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</si>
  <si>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</si>
  <si>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</si>
  <si>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</si>
  <si>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</si>
  <si>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</si>
  <si>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</si>
  <si>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</si>
  <si>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</si>
  <si>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</si>
  <si>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</si>
  <si>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</si>
  <si>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</si>
  <si>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</si>
  <si>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</si>
  <si>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</si>
  <si>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</si>
  <si>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</si>
  <si>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</si>
  <si>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</si>
  <si>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</si>
  <si>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</si>
  <si>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</si>
  <si>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</si>
  <si>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</si>
  <si>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</si>
  <si>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</si>
  <si>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</si>
  <si>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</si>
  <si>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</si>
  <si>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</si>
  <si>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</si>
  <si>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</si>
  <si>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</si>
  <si>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</si>
  <si>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</si>
  <si>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</si>
  <si>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</si>
  <si>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</si>
  <si>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</si>
  <si>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</si>
  <si>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</si>
  <si>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</si>
  <si>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</si>
  <si>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</si>
  <si>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</si>
  <si>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</si>
  <si>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</si>
  <si>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</si>
  <si>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</si>
  <si>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</si>
  <si>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</si>
  <si>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</si>
  <si>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</si>
  <si>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</si>
  <si>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</si>
  <si>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</si>
  <si>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</si>
  <si>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</si>
  <si>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</si>
  <si>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</si>
  <si>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</si>
  <si>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</si>
  <si>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</si>
  <si>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</si>
  <si>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</si>
  <si>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</si>
  <si>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</si>
  <si>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</si>
  <si>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</si>
  <si>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</si>
  <si>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</si>
  <si>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</si>
  <si>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</si>
  <si>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</si>
  <si>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</si>
  <si>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</si>
  <si>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</si>
  <si>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</si>
  <si>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</si>
  <si>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</si>
  <si>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</si>
  <si>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</si>
  <si>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</si>
  <si>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</si>
  <si>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</si>
  <si>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</si>
  <si>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</si>
  <si>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</si>
  <si>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</si>
  <si>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</si>
  <si>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</si>
  <si>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</si>
  <si>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</si>
  <si>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</si>
  <si>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</si>
  <si>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</si>
  <si>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</si>
  <si>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</si>
  <si>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</si>
  <si>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</si>
  <si>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</si>
  <si>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</si>
  <si>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</si>
  <si>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</si>
  <si>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</si>
  <si>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</si>
  <si>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</si>
  <si>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</si>
  <si>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</si>
  <si>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</si>
  <si>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</si>
  <si>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</si>
  <si>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</si>
  <si>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</si>
  <si>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</si>
  <si>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</si>
  <si>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</si>
  <si>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</si>
  <si>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</si>
  <si>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</si>
  <si>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</si>
  <si>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</si>
  <si>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</si>
  <si>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</si>
  <si>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</si>
  <si>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</si>
  <si>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</si>
  <si>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</si>
  <si>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</si>
  <si>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</si>
  <si>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</si>
  <si>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</si>
  <si>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</si>
  <si>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</si>
  <si>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</si>
  <si>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</si>
  <si>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</si>
  <si>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</si>
  <si>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</si>
  <si>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</si>
  <si>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</si>
  <si>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</si>
  <si>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</si>
  <si>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</si>
  <si>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</si>
  <si>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</si>
  <si>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</si>
  <si>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</si>
  <si>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</si>
  <si>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</si>
  <si>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</si>
  <si>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</si>
  <si>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</si>
  <si>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</si>
  <si>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</si>
  <si>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</si>
  <si>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</si>
  <si>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</si>
  <si>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</si>
  <si>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</si>
  <si>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</si>
  <si>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</si>
  <si>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</si>
  <si>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</si>
  <si>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</si>
  <si>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</si>
  <si>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</si>
  <si>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</si>
  <si>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</si>
  <si>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</si>
  <si>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</si>
  <si>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</si>
  <si>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</si>
  <si>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</si>
  <si>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</si>
  <si>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</si>
  <si>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</si>
  <si>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</si>
  <si>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</si>
  <si>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</si>
  <si>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</si>
  <si>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</si>
  <si>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</si>
  <si>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</si>
  <si>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</si>
  <si>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</si>
  <si>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</si>
  <si>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</si>
  <si>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</si>
  <si>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</si>
  <si>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</si>
  <si>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</si>
  <si>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</si>
  <si>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</si>
  <si>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</si>
  <si>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</si>
  <si>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</si>
  <si>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</si>
  <si>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</si>
  <si>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</si>
  <si>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</si>
  <si>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</si>
  <si>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</si>
  <si>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</si>
  <si>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</si>
  <si>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</si>
  <si>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</si>
  <si>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</si>
  <si>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</si>
  <si>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</si>
  <si>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</si>
  <si>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</si>
  <si>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</si>
  <si>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</si>
  <si>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</si>
  <si>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</si>
  <si>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</si>
  <si>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</si>
  <si>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</si>
  <si>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</si>
  <si>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</si>
  <si>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</si>
  <si>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</si>
  <si>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</si>
  <si>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</si>
  <si>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</si>
  <si>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</si>
  <si>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</si>
  <si>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</si>
  <si>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</si>
  <si>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</si>
  <si>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</si>
  <si>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</si>
  <si>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</si>
  <si>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</si>
  <si>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</si>
  <si>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</si>
  <si>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</si>
  <si>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</si>
  <si>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</si>
  <si>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</si>
  <si>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</si>
  <si>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</si>
  <si>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</si>
  <si>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</si>
  <si>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</si>
  <si>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</si>
  <si>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</si>
  <si>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</si>
  <si>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</si>
  <si>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</si>
  <si>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</si>
  <si>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</si>
  <si>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</si>
  <si>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</si>
  <si>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</si>
  <si>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</si>
  <si>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</si>
  <si>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</si>
  <si>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</si>
  <si>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</si>
  <si>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</si>
  <si>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</si>
  <si>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</si>
  <si>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</si>
  <si>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</si>
  <si>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</si>
  <si>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</si>
  <si>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</si>
  <si>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</si>
  <si>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</si>
  <si>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</si>
  <si>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</si>
  <si>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</si>
  <si>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</si>
  <si>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</si>
  <si>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</si>
  <si>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</si>
  <si>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</si>
  <si>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</si>
  <si>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</si>
  <si>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</si>
  <si>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</si>
  <si>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</si>
  <si>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</si>
  <si>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</si>
  <si>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</si>
  <si>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</si>
  <si>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</si>
  <si>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</si>
  <si>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</si>
  <si>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</si>
  <si>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</si>
  <si>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</si>
  <si>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</si>
  <si>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</si>
  <si>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</si>
  <si>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</si>
  <si>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</si>
  <si>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</si>
  <si>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</si>
  <si>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</si>
  <si>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</si>
  <si>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</si>
  <si>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</si>
  <si>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</si>
  <si>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</si>
  <si>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</si>
  <si>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</si>
  <si>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</si>
  <si>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</si>
  <si>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</si>
  <si>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</si>
  <si>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</si>
  <si>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</si>
  <si>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</si>
  <si>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</si>
  <si>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</si>
  <si>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</si>
  <si>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</si>
  <si>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</si>
  <si>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</si>
  <si>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</si>
  <si>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</si>
  <si>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</si>
  <si>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</si>
  <si>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</si>
  <si>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</si>
  <si>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</si>
  <si>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</si>
  <si>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</si>
  <si>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</si>
  <si>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</si>
  <si>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</si>
  <si>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</si>
  <si>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</si>
  <si>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</si>
  <si>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</si>
  <si>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</si>
  <si>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</si>
  <si>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</si>
  <si>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</si>
  <si>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</si>
  <si>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</si>
  <si>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</si>
  <si>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</si>
  <si>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</si>
  <si>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</si>
  <si>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</si>
  <si>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</si>
  <si>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</si>
  <si>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</si>
  <si>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</si>
  <si>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</si>
  <si>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</si>
  <si>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</si>
  <si>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</si>
  <si>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</si>
  <si>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</si>
  <si>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</si>
  <si>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</si>
  <si>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</si>
  <si>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</si>
  <si>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</si>
  <si>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</si>
  <si>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</si>
  <si>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</si>
  <si>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</si>
  <si>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</si>
  <si>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</si>
  <si>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</si>
  <si>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</si>
  <si>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</si>
  <si>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</si>
  <si>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</si>
  <si>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</si>
  <si>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</si>
  <si>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</si>
  <si>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</si>
  <si>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</si>
  <si>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</si>
  <si>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</si>
  <si>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</si>
  <si>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</si>
  <si>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</si>
  <si>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</si>
  <si>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</si>
  <si>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</si>
  <si>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</si>
  <si>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</si>
  <si>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</si>
  <si>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</si>
  <si>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</si>
  <si>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</si>
  <si>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</si>
  <si>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</si>
  <si>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</si>
  <si>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</si>
  <si>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</si>
  <si>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</si>
  <si>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</si>
  <si>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</si>
  <si>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</si>
  <si>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</si>
  <si>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</si>
  <si>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</si>
  <si>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</si>
  <si>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</si>
  <si>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</si>
  <si>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</si>
  <si>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</si>
  <si>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</si>
  <si>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</si>
  <si>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</si>
  <si>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</si>
  <si>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</si>
  <si>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</si>
  <si>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</si>
  <si>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</si>
  <si>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</si>
  <si>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</si>
  <si>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</si>
  <si>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</si>
  <si>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</si>
  <si>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</si>
  <si>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</si>
  <si>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</si>
  <si>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</si>
  <si>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</si>
  <si>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</si>
  <si>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</si>
  <si>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</si>
  <si>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</si>
  <si>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</si>
  <si>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</si>
  <si>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</si>
  <si>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</si>
  <si>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</si>
  <si>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</si>
  <si>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</si>
  <si>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</si>
  <si>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</si>
  <si>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</si>
  <si>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</si>
  <si>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</si>
  <si>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</si>
  <si>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</si>
  <si>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</si>
  <si>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</si>
  <si>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</si>
  <si>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</si>
  <si>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</si>
  <si>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</si>
  <si>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</si>
  <si>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</si>
  <si>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</si>
  <si>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</si>
  <si>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</si>
  <si>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</si>
  <si>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</si>
  <si>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</si>
  <si>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</si>
  <si>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</si>
  <si>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</si>
  <si>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</si>
  <si>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</si>
  <si>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</si>
  <si>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</si>
  <si>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</si>
  <si>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</si>
  <si>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</si>
  <si>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</si>
  <si>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</si>
  <si>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</si>
  <si>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</si>
  <si>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</si>
  <si>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</si>
  <si>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</si>
  <si>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</si>
  <si>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</si>
  <si>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</si>
  <si>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</si>
  <si>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</si>
  <si>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</si>
  <si>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</si>
  <si>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</si>
  <si>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</si>
  <si>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</si>
  <si>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</si>
  <si>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</si>
  <si>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</si>
  <si>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</si>
  <si>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</si>
  <si>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</si>
  <si>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</si>
  <si>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</si>
  <si>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</si>
  <si>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</si>
  <si>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</si>
  <si>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</si>
  <si>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</si>
  <si>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</si>
  <si>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</si>
  <si>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</si>
  <si>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</si>
  <si>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</si>
  <si>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</si>
  <si>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</si>
  <si>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</si>
  <si>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</si>
  <si>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</si>
  <si>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</si>
  <si>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</si>
  <si>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</si>
  <si>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</si>
  <si>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</si>
  <si>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</si>
  <si>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</si>
  <si>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</si>
  <si>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</si>
  <si>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</si>
  <si>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</si>
  <si>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</si>
  <si>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</si>
  <si>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</si>
  <si>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</si>
  <si>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</si>
  <si>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</si>
  <si>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</si>
  <si>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</si>
  <si>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</si>
  <si>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</si>
  <si>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</si>
  <si>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</si>
  <si>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</si>
  <si>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</si>
  <si>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</si>
  <si>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</si>
  <si>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</si>
  <si>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</si>
  <si>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</si>
  <si>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</si>
  <si>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</si>
  <si>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</si>
  <si>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</si>
  <si>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</si>
  <si>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</si>
  <si>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</si>
  <si>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</si>
  <si>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</si>
  <si>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</si>
  <si>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</si>
  <si>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</si>
  <si>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</si>
  <si>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</si>
  <si>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</si>
  <si>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</si>
  <si>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</si>
  <si>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</si>
  <si>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</si>
  <si>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</si>
  <si>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</si>
  <si>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</si>
  <si>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</si>
  <si>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</si>
  <si>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</si>
  <si>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</si>
  <si>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</si>
  <si>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</si>
  <si>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</si>
  <si>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</si>
  <si>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</si>
  <si>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</si>
  <si>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</si>
  <si>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</si>
  <si>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</si>
  <si>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</si>
  <si>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</si>
  <si>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</si>
  <si>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</si>
  <si>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</si>
  <si>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</si>
  <si>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</si>
  <si>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</si>
  <si>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</si>
  <si>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</si>
  <si>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</si>
  <si>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</si>
  <si>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</si>
  <si>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</si>
  <si>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</si>
  <si>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</si>
  <si>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</si>
  <si>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</si>
  <si>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</si>
  <si>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</si>
  <si>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</si>
  <si>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</si>
  <si>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</si>
  <si>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</si>
  <si>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</si>
  <si>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</si>
  <si>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</si>
  <si>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</si>
  <si>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</si>
  <si>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</si>
  <si>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</si>
  <si>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</si>
  <si>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</si>
  <si>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</si>
  <si>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</si>
  <si>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</si>
  <si>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</si>
  <si>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</si>
  <si>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</si>
  <si>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</si>
  <si>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</si>
  <si>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</si>
  <si>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</si>
  <si>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</si>
  <si>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</si>
  <si>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</si>
  <si>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</si>
  <si>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</si>
  <si>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</si>
  <si>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</si>
  <si>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</si>
  <si>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</si>
  <si>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</si>
  <si>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</si>
  <si>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</si>
  <si>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</si>
  <si>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</si>
  <si>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</si>
  <si>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</si>
  <si>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</si>
  <si>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</si>
  <si>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</si>
  <si>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</si>
  <si>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</si>
  <si>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</si>
  <si>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</si>
  <si>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</si>
  <si>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</si>
  <si>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</si>
  <si>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</si>
  <si>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</si>
  <si>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</si>
  <si>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</si>
  <si>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</si>
  <si>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</si>
  <si>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</si>
  <si>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</si>
  <si>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</si>
  <si>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</si>
  <si>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</si>
  <si>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</si>
  <si>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</si>
  <si>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</si>
  <si>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</si>
  <si>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</si>
  <si>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</si>
  <si>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</si>
  <si>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</si>
  <si>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</si>
  <si>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</si>
  <si>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</si>
  <si>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</si>
  <si>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</si>
  <si>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</si>
  <si>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</si>
  <si>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</si>
  <si>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</si>
  <si>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</si>
  <si>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</si>
  <si>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</si>
  <si>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</si>
  <si>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</si>
  <si>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</si>
  <si>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</si>
  <si>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</si>
  <si>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</si>
  <si>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</si>
  <si>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</si>
  <si>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</si>
  <si>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</si>
  <si>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</si>
  <si>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</si>
  <si>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</si>
  <si>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</si>
  <si>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</si>
  <si>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</si>
  <si>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</si>
  <si>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</si>
  <si>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</si>
  <si>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</si>
  <si>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</si>
  <si>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</si>
  <si>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</si>
  <si>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</si>
  <si>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</si>
  <si>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</si>
  <si>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</si>
  <si>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</si>
  <si>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</si>
  <si>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</si>
  <si>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</si>
  <si>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</si>
  <si>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</si>
  <si>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</si>
  <si>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</si>
  <si>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</si>
  <si>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</si>
  <si>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</si>
  <si>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</si>
  <si>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</si>
  <si>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</si>
  <si>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</si>
  <si>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</si>
  <si>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</si>
  <si>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</si>
  <si>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</si>
  <si>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</si>
  <si>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</si>
  <si>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</si>
  <si>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</si>
  <si>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</si>
  <si>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</si>
  <si>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</si>
  <si>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</si>
  <si>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</si>
  <si>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</si>
  <si>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</si>
  <si>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</si>
  <si>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</si>
  <si>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</si>
  <si>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</si>
  <si>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</si>
  <si>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</si>
  <si>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</si>
  <si>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</si>
  <si>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</si>
  <si>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</si>
  <si>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</si>
  <si>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</si>
  <si>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</si>
  <si>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</si>
  <si>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</si>
  <si>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</si>
  <si>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</si>
  <si>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</si>
  <si>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</si>
  <si>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</si>
  <si>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</si>
  <si>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</si>
  <si>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</si>
  <si>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</si>
  <si>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</si>
  <si>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</si>
  <si>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</si>
  <si>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</si>
  <si>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</si>
  <si>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</si>
  <si>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</si>
  <si>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</si>
  <si>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</si>
  <si>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</si>
  <si>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</si>
  <si>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</si>
  <si>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</si>
  <si>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</si>
  <si>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</si>
  <si>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</si>
  <si>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</si>
  <si>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</si>
  <si>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</si>
  <si>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</si>
  <si>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</si>
  <si>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</si>
  <si>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</si>
  <si>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</si>
  <si>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</si>
  <si>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</si>
  <si>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</si>
  <si>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</si>
  <si>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</si>
  <si>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</si>
  <si>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</si>
  <si>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</si>
  <si>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</si>
  <si>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</si>
  <si>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</si>
  <si>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</si>
  <si>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</si>
  <si>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</si>
  <si>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</si>
  <si>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</si>
  <si>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</si>
  <si>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</si>
  <si>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</si>
  <si>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</si>
  <si>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</si>
  <si>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</si>
  <si>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</si>
  <si>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</si>
  <si>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</si>
  <si>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</si>
  <si>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</si>
  <si>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</si>
  <si>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</si>
  <si>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</si>
  <si>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</si>
  <si>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</si>
  <si>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</si>
  <si>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</si>
  <si>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</si>
  <si>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</si>
  <si>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</si>
  <si>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</si>
  <si>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</si>
  <si>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</si>
  <si>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</si>
  <si>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</si>
  <si>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</si>
  <si>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</si>
  <si>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</si>
  <si>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</si>
  <si>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</si>
  <si>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</si>
  <si>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</si>
  <si>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</si>
  <si>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</si>
  <si>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</si>
  <si>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</si>
  <si>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</si>
  <si>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</si>
  <si>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</si>
  <si>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</si>
  <si>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</si>
  <si>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</si>
  <si>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</si>
  <si>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</si>
  <si>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</si>
  <si>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</si>
  <si>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</si>
  <si>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</si>
  <si>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</si>
  <si>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</si>
  <si>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</si>
  <si>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</si>
  <si>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</si>
  <si>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</si>
  <si>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</si>
  <si>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</si>
  <si>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</si>
  <si>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</si>
  <si>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</si>
  <si>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</si>
  <si>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</si>
  <si>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</si>
  <si>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</si>
  <si>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</si>
  <si>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</si>
  <si>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</si>
  <si>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</si>
  <si>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</si>
  <si>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</si>
  <si>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</si>
  <si>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</si>
  <si>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</si>
  <si>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</si>
  <si>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</si>
  <si>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</si>
  <si>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</si>
  <si>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</si>
  <si>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</si>
  <si>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</si>
  <si>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</si>
  <si>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</si>
  <si>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</si>
  <si>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</si>
  <si>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</si>
  <si>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</si>
  <si>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</si>
  <si>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</si>
  <si>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</si>
  <si>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</si>
  <si>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</si>
  <si>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</si>
  <si>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</si>
  <si>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</si>
  <si>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</si>
  <si>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</si>
  <si>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</si>
  <si>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</si>
  <si>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</si>
  <si>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</si>
  <si>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</si>
  <si>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</si>
  <si>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</si>
  <si>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</si>
  <si>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</si>
  <si>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</si>
  <si>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</si>
  <si>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</si>
  <si>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</si>
  <si>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</si>
  <si>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</si>
  <si>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</si>
  <si>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</si>
  <si>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</si>
  <si>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</si>
  <si>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</si>
  <si>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</si>
  <si>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</si>
  <si>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</si>
  <si>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</si>
  <si>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</si>
  <si>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</si>
  <si>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</si>
  <si>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</si>
  <si>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</si>
  <si>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</si>
  <si>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</si>
  <si>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</si>
  <si>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</si>
  <si>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</si>
  <si>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</si>
  <si>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</si>
  <si>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</si>
  <si>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</si>
  <si>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</si>
  <si>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</si>
  <si>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</si>
  <si>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</si>
  <si>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</si>
  <si>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</si>
  <si>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</si>
  <si>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</si>
  <si>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</si>
  <si>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</si>
  <si>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</si>
  <si>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</si>
  <si>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</si>
  <si>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</si>
  <si>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</si>
  <si>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</si>
  <si>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</si>
  <si>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</si>
  <si>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</si>
  <si>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</si>
  <si>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</si>
  <si>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</si>
  <si>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</si>
  <si>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</si>
  <si>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</si>
  <si>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</si>
  <si>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</si>
  <si>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</si>
  <si>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</si>
  <si>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</si>
  <si>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</si>
  <si>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</si>
  <si>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</si>
  <si>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</si>
  <si>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</si>
  <si>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</si>
  <si>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</si>
  <si>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</si>
  <si>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</si>
  <si>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</si>
  <si>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</si>
  <si>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</si>
  <si>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</si>
  <si>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</si>
  <si>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</si>
  <si>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</si>
  <si>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</si>
  <si>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</si>
  <si>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</si>
  <si>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</si>
  <si>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</si>
  <si>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</si>
  <si>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</si>
  <si>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</si>
  <si>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</si>
  <si>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</si>
  <si>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</si>
  <si>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</si>
  <si>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</si>
  <si>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</si>
  <si>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</si>
  <si>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</si>
  <si>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</si>
  <si>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</si>
  <si>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</si>
  <si>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</si>
  <si>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</si>
  <si>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</si>
  <si>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</si>
  <si>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</si>
  <si>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</si>
  <si>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</si>
  <si>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</si>
  <si>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</si>
  <si>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</si>
  <si>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</si>
  <si>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</si>
  <si>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</si>
  <si>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</si>
  <si>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</si>
  <si>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</si>
  <si>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</si>
  <si>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</si>
  <si>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</si>
  <si>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</si>
  <si>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</si>
  <si>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</si>
  <si>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</si>
  <si>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</si>
  <si>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</si>
  <si>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</si>
  <si>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</si>
  <si>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</si>
  <si>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</si>
  <si>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</si>
  <si>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</si>
  <si>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</si>
  <si>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</si>
  <si>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</si>
  <si>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</si>
  <si>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</si>
  <si>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</si>
  <si>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</si>
  <si>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</si>
  <si>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</si>
  <si>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</si>
  <si>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</si>
  <si>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</si>
  <si>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</si>
  <si>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</si>
  <si>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</si>
  <si>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</si>
  <si>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</si>
  <si>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</si>
  <si>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</si>
  <si>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</si>
  <si>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</si>
  <si>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</si>
  <si>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</si>
  <si>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</si>
  <si>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</si>
  <si>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</si>
  <si>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</si>
  <si>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</si>
  <si>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</si>
  <si>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</si>
  <si>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</si>
  <si>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</si>
  <si>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</si>
  <si>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</si>
  <si>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</si>
  <si>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</si>
  <si>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</si>
  <si>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</si>
  <si>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</si>
  <si>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</si>
  <si>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</si>
  <si>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</si>
  <si>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</si>
  <si>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</si>
  <si>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</si>
  <si>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</si>
  <si>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</si>
  <si>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</si>
  <si>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</si>
  <si>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</si>
  <si>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</si>
  <si>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</si>
  <si>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</si>
  <si>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</si>
  <si>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</si>
  <si>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</si>
  <si>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</si>
  <si>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</si>
  <si>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</si>
  <si>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</si>
  <si>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</si>
  <si>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</si>
  <si>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</si>
  <si>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</si>
  <si>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</si>
  <si>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</si>
  <si>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</si>
  <si>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</si>
  <si>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</si>
  <si>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</si>
  <si>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</si>
  <si>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</si>
  <si>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</si>
  <si>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</si>
  <si>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</si>
  <si>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</si>
  <si>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</si>
  <si>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</si>
  <si>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</si>
  <si>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</si>
  <si>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</si>
  <si>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</si>
  <si>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</si>
  <si>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</si>
  <si>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</si>
  <si>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</si>
  <si>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</si>
  <si>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</si>
  <si>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</si>
  <si>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</si>
  <si>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</si>
  <si>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</si>
  <si>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</si>
  <si>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</si>
  <si>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</si>
  <si>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</si>
  <si>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</si>
  <si>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</si>
  <si>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</si>
  <si>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</si>
  <si>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</si>
  <si>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</si>
  <si>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</si>
  <si>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</si>
  <si>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</si>
  <si>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</si>
  <si>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</si>
  <si>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</si>
  <si>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</si>
  <si>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</si>
  <si>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</si>
  <si>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</si>
  <si>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</si>
  <si>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</si>
  <si>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</si>
  <si>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</si>
  <si>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</si>
  <si>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</si>
  <si>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</si>
  <si>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</si>
  <si>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</si>
  <si>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</si>
  <si>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</si>
  <si>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</si>
  <si>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</si>
  <si>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</si>
  <si>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</si>
  <si>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</si>
  <si>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</si>
  <si>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</si>
  <si>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</si>
  <si>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</si>
  <si>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</si>
  <si>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</si>
  <si>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</si>
  <si>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</si>
  <si>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</si>
  <si>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</si>
  <si>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</si>
  <si>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</si>
  <si>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</si>
  <si>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</si>
  <si>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</si>
  <si>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</si>
  <si>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</si>
  <si>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</si>
  <si>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</si>
  <si>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</si>
  <si>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</si>
  <si>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</si>
  <si>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</si>
  <si>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</si>
  <si>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</si>
  <si>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</si>
  <si>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</si>
  <si>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</si>
  <si>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</si>
  <si>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</si>
  <si>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</si>
  <si>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</si>
  <si>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</si>
  <si>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</si>
  <si>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</si>
  <si>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</si>
  <si>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</si>
  <si>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</si>
  <si>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</si>
  <si>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</si>
  <si>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</si>
  <si>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</si>
  <si>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</si>
  <si>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</si>
  <si>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</si>
  <si>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</si>
  <si>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</si>
  <si>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</si>
  <si>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</si>
  <si>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</si>
  <si>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</si>
  <si>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</si>
  <si>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</si>
  <si>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</si>
  <si>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</si>
  <si>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</si>
  <si>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</si>
  <si>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</si>
  <si>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</si>
  <si>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</si>
  <si>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</si>
  <si>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</si>
  <si>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</si>
  <si>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</si>
  <si>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</si>
  <si>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</si>
  <si>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</si>
  <si>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</si>
  <si>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</si>
  <si>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</si>
  <si>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</si>
  <si>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</si>
  <si>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</si>
  <si>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</si>
  <si>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</si>
  <si>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</si>
  <si>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</si>
  <si>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</si>
  <si>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</si>
  <si>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</si>
  <si>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</si>
  <si>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</si>
  <si>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</si>
  <si>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</si>
  <si>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</si>
  <si>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</si>
  <si>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</si>
  <si>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</si>
  <si>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</si>
  <si>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</si>
  <si>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</si>
  <si>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</si>
  <si>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</si>
  <si>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</si>
  <si>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</si>
  <si>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</si>
  <si>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</si>
  <si>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</si>
  <si>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</si>
  <si>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</si>
  <si>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</si>
  <si>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</si>
  <si>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</si>
  <si>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</si>
  <si>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</si>
  <si>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</si>
  <si>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</si>
  <si>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</si>
  <si>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</si>
  <si>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</si>
  <si>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</si>
  <si>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</si>
  <si>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</si>
  <si>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</si>
  <si>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</si>
  <si>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</si>
  <si>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</si>
  <si>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</si>
  <si>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</si>
  <si>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</si>
  <si>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</si>
  <si>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</si>
  <si>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</si>
  <si>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</si>
  <si>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</si>
  <si>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</si>
  <si>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</si>
  <si>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</si>
  <si>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</si>
  <si>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</si>
  <si>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</si>
  <si>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</si>
  <si>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</si>
  <si>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</si>
  <si>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</si>
  <si>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</si>
  <si>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</si>
  <si>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</si>
  <si>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</si>
  <si>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</si>
  <si>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</si>
  <si>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</si>
  <si>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</si>
  <si>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</si>
  <si>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</si>
  <si>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</si>
  <si>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</si>
  <si>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</si>
  <si>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</si>
  <si>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</si>
  <si>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</si>
  <si>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</si>
  <si>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</si>
  <si>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</si>
  <si>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</si>
  <si>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</si>
  <si>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</si>
  <si>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</si>
  <si>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</si>
  <si>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</si>
  <si>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</si>
  <si>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</si>
  <si>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</si>
  <si>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</si>
  <si>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</si>
  <si>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</si>
  <si>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</si>
  <si>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</si>
  <si>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</si>
  <si>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</si>
  <si>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</si>
  <si>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</si>
  <si>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</si>
  <si>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</si>
  <si>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</si>
  <si>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</si>
  <si>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</si>
  <si>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</si>
  <si>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</si>
  <si>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</si>
  <si>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</si>
  <si>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</si>
  <si>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</si>
  <si>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</si>
  <si>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</si>
  <si>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</si>
  <si>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</si>
  <si>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</si>
  <si>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</si>
  <si>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</si>
  <si>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</si>
  <si>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</si>
  <si>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</si>
  <si>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</si>
  <si>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</si>
  <si>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</si>
  <si>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</si>
  <si>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</si>
  <si>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</si>
  <si>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</si>
  <si>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</si>
  <si>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</si>
  <si>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</si>
  <si>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</si>
  <si>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</si>
  <si>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</si>
  <si>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</si>
  <si>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</si>
  <si>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</si>
  <si>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</si>
  <si>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</si>
  <si>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</si>
  <si>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</si>
  <si>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</si>
  <si>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</si>
  <si>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</si>
  <si>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</si>
  <si>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</si>
  <si>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</si>
  <si>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</si>
  <si>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</si>
  <si>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</si>
  <si>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</si>
  <si>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</si>
  <si>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</si>
  <si>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</si>
  <si>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</si>
  <si>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</si>
  <si>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</si>
  <si>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</si>
  <si>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</si>
  <si>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</si>
  <si>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</si>
  <si>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</si>
  <si>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</si>
  <si>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</si>
  <si>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</si>
  <si>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</si>
  <si>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</si>
  <si>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</si>
  <si>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</si>
  <si>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</si>
  <si>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</si>
  <si>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</si>
  <si>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</si>
  <si>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</si>
  <si>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</si>
  <si>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</si>
  <si>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</si>
  <si>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</si>
  <si>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</si>
  <si>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</si>
  <si>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</si>
  <si>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</si>
  <si>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</si>
  <si>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</si>
  <si>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</si>
  <si>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</si>
  <si>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</si>
  <si>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</si>
  <si>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</si>
  <si>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</si>
  <si>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</si>
  <si>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</si>
  <si>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</si>
  <si>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</si>
  <si>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</si>
  <si>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</si>
  <si>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</si>
  <si>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</si>
  <si>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</si>
  <si>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</si>
  <si>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</si>
  <si>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</si>
  <si>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</si>
  <si>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</si>
  <si>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</si>
  <si>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</si>
  <si>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</si>
  <si>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</si>
  <si>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</si>
  <si>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</si>
  <si>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</si>
  <si>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</si>
  <si>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</si>
  <si>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</si>
  <si>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</si>
  <si>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</si>
  <si>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</si>
  <si>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</si>
  <si>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</si>
  <si>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</si>
  <si>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</si>
  <si>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</si>
  <si>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</si>
  <si>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</si>
  <si>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</si>
  <si>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</si>
  <si>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</si>
  <si>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</si>
  <si>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</si>
  <si>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</si>
  <si>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</si>
  <si>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</si>
  <si>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</si>
  <si>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</si>
  <si>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</si>
  <si>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</si>
  <si>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</si>
  <si>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</si>
  <si>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</si>
  <si>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</si>
  <si>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</si>
  <si>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</si>
  <si>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</si>
  <si>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</si>
  <si>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</si>
  <si>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</si>
  <si>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</si>
  <si>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</si>
  <si>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</si>
  <si>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</si>
  <si>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</si>
  <si>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</si>
  <si>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</si>
  <si>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</si>
  <si>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</si>
  <si>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</si>
  <si>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</si>
  <si>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</si>
  <si>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</si>
  <si>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</si>
  <si>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</si>
  <si>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</si>
  <si>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</si>
  <si>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</si>
  <si>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</si>
  <si>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</si>
  <si>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</si>
  <si>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</si>
  <si>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</si>
  <si>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</si>
  <si>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</si>
  <si>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</si>
  <si>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</si>
  <si>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</si>
  <si>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</si>
  <si>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</si>
  <si>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</si>
  <si>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</si>
  <si>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</si>
  <si>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</si>
  <si>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</si>
  <si>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</si>
  <si>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</si>
  <si>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</si>
  <si>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</si>
  <si>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</si>
  <si>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</si>
  <si>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</si>
  <si>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</si>
  <si>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</si>
  <si>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</si>
  <si>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</si>
  <si>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</si>
  <si>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</si>
  <si>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</si>
  <si>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</si>
  <si>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</si>
  <si>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</si>
  <si>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</si>
  <si>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</si>
  <si>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</si>
  <si>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</si>
  <si>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</si>
  <si>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</si>
  <si>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</si>
  <si>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</si>
  <si>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</si>
  <si>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</si>
  <si>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</si>
  <si>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</si>
  <si>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</si>
  <si>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</si>
  <si>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</si>
  <si>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</si>
  <si>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</si>
  <si>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</si>
  <si>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</si>
  <si>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</si>
  <si>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</si>
  <si>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</si>
  <si>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</si>
  <si>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</si>
  <si>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</si>
  <si>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</si>
  <si>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</si>
  <si>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</si>
  <si>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</si>
  <si>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</si>
  <si>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</si>
  <si>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</si>
  <si>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</si>
  <si>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</si>
  <si>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</si>
  <si>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</si>
  <si>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</si>
  <si>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</si>
  <si>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</si>
  <si>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</si>
  <si>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</si>
  <si>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</si>
  <si>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</si>
  <si>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</si>
  <si>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</si>
  <si>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</si>
  <si>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</si>
  <si>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</si>
  <si>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</si>
  <si>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</si>
  <si>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</si>
  <si>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</si>
  <si>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</si>
  <si>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</si>
  <si>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</si>
  <si>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</si>
  <si>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</si>
  <si>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</si>
  <si>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</si>
  <si>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</si>
  <si>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</si>
  <si>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</si>
  <si>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</si>
  <si>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</si>
  <si>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</si>
  <si>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</si>
  <si>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</si>
  <si>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</si>
  <si>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</si>
  <si>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</si>
  <si>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</si>
  <si>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</si>
  <si>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</si>
  <si>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</si>
  <si>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</si>
  <si>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</si>
  <si>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</si>
  <si>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</si>
  <si>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</si>
  <si>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</si>
  <si>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</si>
  <si>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</si>
  <si>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</si>
  <si>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</si>
  <si>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</si>
  <si>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</si>
  <si>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</si>
  <si>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</si>
  <si>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</si>
  <si>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</si>
  <si>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</si>
  <si>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</si>
  <si>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</si>
  <si>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</si>
  <si>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</si>
  <si>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</si>
  <si>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</si>
  <si>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</si>
  <si>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</si>
  <si>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</si>
  <si>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</si>
  <si>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</si>
  <si>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</si>
  <si>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</si>
  <si>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</si>
  <si>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</si>
  <si>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</si>
  <si>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</si>
  <si>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</si>
  <si>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</si>
  <si>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</si>
  <si>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</si>
  <si>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</si>
  <si>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</si>
  <si>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</si>
  <si>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</si>
  <si>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</si>
  <si>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</si>
  <si>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</si>
  <si>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</si>
  <si>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</si>
  <si>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</si>
  <si>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</si>
  <si>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</si>
  <si>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</si>
  <si>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</si>
  <si>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</si>
  <si>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</si>
  <si>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</si>
  <si>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</si>
  <si>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</si>
  <si>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</si>
  <si>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</si>
  <si>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</si>
  <si>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</si>
  <si>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</si>
  <si>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</si>
  <si>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</si>
  <si>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</si>
  <si>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</si>
  <si>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</si>
  <si>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</si>
  <si>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</si>
  <si>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</si>
  <si>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</si>
  <si>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</si>
  <si>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</si>
  <si>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</si>
  <si>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</si>
  <si>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</si>
  <si>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</si>
  <si>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</si>
  <si>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</si>
  <si>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</si>
  <si>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</si>
  <si>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</si>
  <si>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</si>
  <si>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</si>
  <si>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</si>
  <si>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</si>
  <si>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</si>
  <si>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</si>
  <si>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</si>
  <si>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</si>
  <si>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</si>
  <si>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</si>
  <si>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</si>
  <si>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</si>
  <si>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</si>
  <si>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</si>
  <si>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</si>
  <si>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</si>
  <si>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</si>
  <si>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</si>
  <si>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</si>
  <si>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</si>
  <si>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</si>
  <si>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</si>
  <si>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</si>
  <si>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</si>
  <si>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</si>
  <si>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</si>
  <si>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</si>
  <si>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</si>
  <si>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</si>
  <si>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</si>
  <si>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</si>
  <si>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</si>
  <si>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</si>
  <si>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</si>
  <si>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</si>
  <si>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</si>
  <si>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</si>
  <si>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</si>
  <si>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</si>
  <si>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</si>
  <si>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</si>
  <si>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</si>
  <si>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</si>
  <si>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</si>
  <si>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</si>
  <si>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</si>
  <si>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</si>
  <si>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</si>
  <si>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</si>
  <si>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</si>
  <si>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</si>
  <si>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</si>
  <si>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</si>
  <si>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</si>
  <si>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</si>
  <si>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</si>
  <si>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</si>
  <si>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</si>
  <si>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</si>
  <si>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</si>
  <si>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</si>
  <si>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</si>
  <si>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</si>
  <si>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</si>
  <si>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</si>
  <si>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</si>
  <si>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</si>
  <si>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</si>
  <si>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</si>
  <si>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</si>
  <si>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</si>
  <si>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</si>
  <si>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</si>
  <si>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</si>
  <si>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</si>
  <si>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</si>
  <si>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</si>
  <si>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</si>
  <si>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</si>
  <si>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</si>
  <si>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</si>
  <si>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</si>
  <si>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</si>
  <si>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</si>
  <si>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</si>
  <si>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</si>
  <si>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</si>
  <si>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</si>
  <si>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</si>
  <si>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</si>
  <si>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</si>
  <si>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</si>
  <si>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</si>
  <si>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</si>
  <si>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</si>
  <si>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</si>
  <si>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</si>
  <si>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</si>
  <si>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</si>
  <si>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</si>
  <si>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</si>
  <si>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</si>
  <si>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</si>
  <si>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</si>
  <si>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</si>
  <si>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</si>
  <si>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</si>
  <si>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</si>
  <si>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</si>
  <si>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</si>
  <si>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</si>
  <si>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</si>
  <si>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</si>
  <si>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</si>
  <si>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</si>
  <si>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</si>
  <si>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</si>
  <si>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</si>
  <si>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</si>
  <si>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</si>
  <si>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</si>
  <si>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</si>
  <si>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</si>
  <si>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</si>
  <si>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</si>
  <si>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</si>
  <si>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</si>
  <si>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</si>
  <si>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</si>
  <si>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</si>
  <si>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</si>
  <si>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</si>
  <si>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</si>
  <si>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</si>
  <si>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</si>
  <si>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</si>
  <si>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</si>
  <si>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</si>
  <si>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</si>
  <si>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</si>
  <si>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</si>
  <si>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</si>
  <si>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</si>
  <si>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</si>
  <si>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</si>
  <si>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</si>
  <si>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</si>
  <si>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</si>
  <si>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</si>
  <si>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</si>
  <si>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</si>
  <si>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</si>
  <si>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</si>
  <si>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</si>
  <si>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</si>
  <si>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</si>
  <si>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</si>
  <si>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</si>
  <si>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</si>
  <si>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</si>
  <si>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</si>
  <si>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</si>
  <si>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</si>
  <si>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</si>
  <si>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</si>
  <si>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</si>
  <si>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</si>
  <si>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</si>
  <si>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</si>
  <si>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</si>
  <si>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</si>
  <si>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</si>
  <si>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</si>
  <si>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</si>
  <si>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</si>
  <si>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</si>
  <si>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</si>
  <si>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</si>
  <si>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</si>
  <si>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</si>
  <si>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</si>
  <si>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</si>
  <si>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</si>
  <si>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</si>
  <si>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</si>
  <si>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</si>
  <si>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</si>
  <si>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</si>
  <si>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</si>
  <si>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</si>
  <si>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</si>
  <si>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</si>
  <si>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</si>
  <si>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</si>
  <si>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</si>
  <si>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</si>
  <si>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</si>
  <si>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</si>
  <si>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</si>
  <si>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</si>
  <si>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</si>
  <si>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</si>
  <si>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</si>
  <si>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</si>
  <si>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</si>
  <si>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</si>
  <si>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</si>
  <si>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</si>
  <si>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</si>
  <si>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</si>
  <si>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</si>
  <si>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</si>
  <si>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</si>
  <si>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</si>
  <si>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</si>
  <si>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</si>
  <si>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</si>
  <si>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</si>
  <si>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</si>
  <si>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</si>
  <si>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</si>
  <si>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</si>
  <si>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</si>
  <si>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</si>
  <si>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</si>
  <si>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</si>
  <si>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</si>
  <si>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</si>
  <si>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</si>
  <si>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</si>
  <si>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</si>
  <si>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</si>
  <si>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</si>
  <si>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</si>
  <si>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</si>
  <si>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</si>
  <si>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</si>
  <si>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</si>
  <si>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</si>
  <si>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</si>
  <si>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</si>
  <si>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</si>
  <si>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</si>
  <si>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</si>
  <si>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</si>
  <si>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</si>
  <si>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</si>
  <si>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</si>
  <si>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</si>
  <si>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</si>
  <si>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</si>
  <si>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</si>
  <si>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</si>
  <si>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</si>
  <si>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</si>
  <si>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</si>
  <si>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</si>
  <si>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</si>
  <si>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</si>
  <si>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</si>
  <si>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</si>
  <si>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</si>
  <si>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</si>
  <si>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</si>
  <si>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</si>
  <si>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</si>
  <si>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</si>
  <si>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</si>
  <si>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</si>
  <si>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</si>
  <si>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</si>
  <si>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</si>
  <si>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</si>
  <si>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</si>
  <si>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</si>
  <si>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</si>
  <si>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</si>
  <si>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</si>
  <si>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</si>
  <si>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</si>
  <si>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</si>
  <si>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</si>
  <si>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</si>
  <si>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</si>
  <si>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</si>
  <si>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</si>
  <si>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</si>
  <si>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</si>
  <si>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</si>
  <si>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</si>
  <si>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</si>
  <si>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</si>
  <si>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</si>
  <si>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</si>
  <si>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</si>
  <si>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</si>
  <si>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</si>
  <si>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</si>
  <si>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</si>
  <si>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</si>
  <si>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</si>
  <si>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</si>
  <si>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</si>
  <si>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</si>
  <si>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</si>
  <si>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</si>
  <si>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</si>
  <si>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</si>
  <si>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</si>
  <si>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</si>
  <si>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</si>
  <si>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</si>
  <si>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</si>
  <si>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</si>
  <si>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</si>
  <si>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</si>
  <si>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</si>
  <si>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</si>
  <si>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</si>
  <si>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</si>
  <si>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</si>
  <si>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</si>
  <si>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</si>
  <si>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</si>
  <si>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</si>
  <si>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</si>
  <si>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</si>
  <si>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</si>
  <si>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</si>
  <si>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</si>
  <si>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</si>
  <si>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</si>
  <si>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</si>
  <si>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</si>
  <si>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</si>
  <si>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</si>
  <si>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</si>
  <si>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</si>
  <si>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</si>
  <si>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</si>
  <si>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</si>
  <si>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</si>
  <si>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</si>
  <si>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</si>
  <si>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</si>
  <si>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</si>
  <si>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</si>
  <si>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</si>
  <si>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</si>
  <si>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</si>
  <si>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</si>
  <si>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</si>
  <si>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</si>
  <si>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</si>
  <si>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</si>
  <si>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</si>
  <si>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</si>
  <si>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</si>
  <si>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</si>
  <si>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</si>
  <si>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</si>
  <si>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</si>
  <si>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</si>
  <si>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</si>
  <si>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</si>
  <si>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</si>
  <si>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</si>
  <si>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</si>
  <si>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</si>
  <si>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</si>
  <si>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</si>
  <si>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</si>
  <si>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</si>
  <si>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</si>
  <si>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</si>
  <si>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</si>
  <si>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</si>
  <si>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</si>
  <si>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</si>
  <si>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</si>
  <si>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</si>
  <si>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</si>
  <si>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</si>
  <si>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</si>
  <si>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</si>
  <si>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</si>
  <si>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</si>
  <si>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</si>
  <si>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</si>
  <si>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</si>
  <si>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</si>
  <si>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</si>
  <si>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</si>
  <si>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</si>
  <si>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</si>
  <si>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</si>
  <si>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</si>
  <si>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</si>
  <si>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</si>
  <si>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</si>
  <si>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</si>
  <si>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</si>
  <si>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</si>
  <si>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</si>
  <si>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</si>
  <si>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</si>
  <si>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</si>
  <si>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</si>
  <si>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</si>
  <si>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</si>
  <si>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</si>
  <si>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</si>
  <si>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</si>
  <si>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</si>
  <si>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</si>
  <si>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</si>
  <si>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</si>
  <si>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</si>
  <si>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</si>
  <si>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</si>
  <si>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</si>
  <si>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</si>
  <si>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</si>
  <si>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</si>
  <si>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</si>
  <si>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</si>
  <si>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</si>
  <si>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</si>
  <si>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</si>
  <si>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</si>
  <si>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</si>
  <si>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</si>
  <si>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</si>
  <si>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</si>
  <si>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</si>
  <si>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</si>
  <si>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</si>
  <si>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</si>
  <si>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</si>
  <si>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</si>
  <si>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</si>
  <si>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</si>
  <si>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</si>
  <si>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</si>
  <si>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</si>
  <si>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</si>
  <si>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</si>
  <si>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</si>
  <si>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</si>
  <si>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</si>
  <si>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</si>
  <si>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</si>
  <si>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</si>
  <si>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</si>
  <si>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</si>
  <si>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</si>
  <si>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</si>
  <si>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</si>
  <si>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</si>
  <si>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</si>
  <si>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</si>
  <si>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</si>
  <si>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</si>
  <si>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</si>
  <si>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</si>
  <si>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</si>
  <si>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</si>
  <si>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</si>
  <si>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</si>
  <si>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</si>
  <si>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</si>
  <si>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</si>
  <si>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</si>
  <si>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</si>
  <si>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</si>
  <si>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</si>
  <si>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</si>
  <si>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</si>
  <si>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</si>
  <si>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</si>
  <si>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</si>
  <si>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</si>
  <si>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</si>
  <si>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</si>
  <si>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</si>
  <si>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</si>
  <si>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</si>
  <si>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</si>
  <si>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</si>
  <si>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</si>
  <si>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</si>
  <si>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</si>
  <si>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</si>
  <si>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</si>
  <si>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</si>
  <si>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</si>
  <si>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</si>
  <si>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</si>
  <si>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</si>
  <si>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</si>
  <si>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</si>
  <si>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</si>
  <si>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</si>
  <si>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</si>
  <si>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</si>
  <si>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</si>
  <si>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</si>
  <si>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</si>
  <si>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</si>
  <si>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</si>
  <si>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</si>
  <si>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</si>
  <si>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</si>
  <si>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</si>
  <si>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</si>
  <si>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</si>
  <si>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</si>
  <si>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</si>
  <si>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</si>
  <si>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</si>
  <si>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</si>
  <si>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</si>
  <si>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</si>
  <si>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</si>
  <si>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</si>
  <si>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</si>
  <si>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</si>
  <si>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</si>
  <si>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</si>
  <si>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</si>
  <si>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</si>
  <si>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</si>
  <si>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</si>
  <si>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</si>
  <si>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</si>
  <si>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</si>
  <si>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</si>
  <si>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</si>
  <si>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</si>
  <si>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</si>
  <si>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</si>
  <si>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</si>
  <si>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</si>
  <si>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</si>
  <si>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</si>
  <si>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</si>
  <si>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</si>
  <si>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</si>
  <si>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</si>
  <si>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</si>
  <si>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</si>
  <si>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</si>
  <si>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</si>
  <si>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</si>
  <si>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</si>
  <si>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</si>
  <si>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</si>
  <si>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</si>
  <si>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</si>
  <si>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</si>
  <si>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</si>
  <si>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</si>
  <si>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</si>
  <si>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</si>
  <si>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</si>
  <si>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</si>
  <si>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</si>
  <si>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</si>
  <si>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</si>
  <si>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</si>
  <si>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</si>
  <si>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</si>
  <si>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</si>
  <si>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</si>
  <si>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</si>
  <si>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</si>
  <si>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</si>
  <si>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</si>
  <si>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</si>
  <si>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</si>
  <si>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</si>
  <si>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</si>
  <si>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</si>
  <si>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</si>
  <si>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</si>
  <si>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</si>
  <si>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</si>
  <si>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</si>
  <si>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</si>
  <si>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</si>
  <si>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</si>
  <si>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</si>
  <si>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</si>
  <si>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</si>
  <si>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</si>
  <si>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</si>
  <si>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</si>
  <si>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</si>
  <si>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</si>
  <si>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</si>
  <si>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</si>
  <si>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</si>
  <si>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</si>
  <si>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</si>
  <si>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</si>
  <si>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</si>
  <si>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</si>
  <si>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</si>
  <si>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</si>
  <si>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</si>
  <si>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</si>
  <si>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</si>
  <si>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</si>
  <si>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</si>
  <si>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</si>
  <si>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</si>
  <si>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</si>
  <si>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</si>
  <si>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</si>
  <si>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</si>
  <si>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</si>
  <si>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</si>
  <si>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</si>
  <si>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</si>
  <si>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</si>
  <si>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</si>
  <si>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</si>
  <si>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</si>
  <si>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</si>
  <si>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</si>
  <si>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</si>
  <si>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</si>
  <si>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</si>
  <si>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</si>
  <si>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</si>
  <si>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</si>
  <si>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</si>
  <si>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</si>
  <si>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</si>
  <si>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</si>
  <si>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</si>
  <si>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</si>
  <si>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</si>
  <si>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</si>
  <si>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</si>
  <si>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</si>
  <si>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</si>
  <si>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</si>
  <si>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</si>
  <si>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</si>
  <si>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</si>
  <si>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</si>
  <si>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</si>
  <si>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</si>
  <si>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</si>
  <si>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</si>
  <si>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</si>
  <si>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</si>
  <si>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</si>
  <si>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</si>
  <si>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</si>
  <si>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</si>
  <si>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</si>
  <si>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</si>
  <si>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</si>
  <si>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</si>
  <si>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</si>
  <si>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</si>
  <si>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</si>
  <si>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</si>
  <si>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</si>
  <si>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</si>
  <si>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</si>
  <si>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</si>
  <si>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</si>
  <si>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</si>
  <si>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</si>
  <si>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</si>
  <si>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</si>
  <si>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</si>
  <si>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</si>
  <si>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</si>
  <si>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</si>
  <si>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</si>
  <si>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</si>
  <si>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</si>
  <si>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</si>
  <si>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</si>
  <si>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</si>
  <si>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</si>
  <si>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</si>
  <si>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</si>
  <si>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</si>
  <si>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</si>
  <si>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</si>
  <si>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</si>
  <si>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</si>
  <si>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</si>
  <si>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</si>
  <si>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</si>
  <si>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</si>
  <si>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</si>
  <si>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</si>
  <si>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</si>
  <si>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</si>
  <si>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</si>
  <si>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</si>
  <si>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</si>
  <si>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</si>
  <si>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</si>
  <si>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</si>
  <si>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</si>
  <si>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</si>
  <si>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</si>
  <si>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</si>
  <si>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</si>
  <si>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</si>
  <si>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</si>
  <si>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</si>
  <si>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</si>
  <si>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</si>
  <si>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</si>
  <si>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</si>
  <si>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</si>
  <si>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</si>
  <si>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</si>
  <si>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</si>
  <si>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</si>
  <si>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</si>
  <si>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</si>
  <si>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</si>
  <si>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</si>
  <si>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</si>
  <si>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</si>
  <si>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</si>
  <si>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</si>
  <si>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</si>
  <si>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</si>
  <si>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</si>
  <si>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</si>
  <si>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</si>
  <si>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</si>
  <si>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</si>
  <si>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</si>
  <si>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</si>
  <si>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</si>
  <si>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</si>
  <si>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</si>
  <si>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</si>
  <si>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</si>
  <si>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</si>
  <si>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</si>
  <si>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</si>
  <si>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</si>
  <si>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</si>
  <si>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</si>
  <si>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</si>
  <si>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</si>
  <si>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</si>
  <si>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</si>
  <si>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</si>
  <si>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</si>
  <si>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</si>
  <si>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</si>
  <si>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</si>
  <si>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</si>
  <si>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</si>
  <si>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</si>
  <si>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</si>
  <si>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</si>
  <si>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</si>
  <si>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</si>
  <si>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</si>
  <si>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</si>
  <si>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</si>
  <si>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</si>
  <si>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</si>
  <si>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</si>
  <si>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</si>
  <si>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</si>
  <si>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</si>
  <si>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</si>
  <si>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</si>
  <si>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</si>
  <si>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</si>
  <si>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</si>
  <si>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</si>
  <si>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</si>
  <si>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</si>
  <si>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</si>
  <si>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</si>
  <si>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</si>
  <si>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</si>
  <si>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</si>
  <si>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</si>
  <si>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</si>
  <si>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</si>
  <si>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</si>
  <si>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</si>
  <si>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</si>
  <si>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</si>
  <si>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</si>
  <si>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</si>
  <si>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</si>
  <si>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</si>
  <si>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</si>
  <si>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</si>
  <si>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</si>
  <si>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</si>
  <si>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</si>
  <si>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</si>
  <si>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</si>
  <si>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</si>
  <si>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</si>
  <si>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</si>
  <si>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</si>
  <si>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</si>
  <si>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</si>
  <si>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</si>
  <si>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</si>
  <si>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</si>
  <si>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</si>
  <si>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</si>
  <si>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</si>
  <si>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</si>
  <si>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</si>
  <si>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</si>
  <si>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</si>
  <si>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</si>
  <si>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</si>
  <si>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</si>
  <si>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</si>
  <si>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</si>
  <si>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</si>
  <si>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</si>
  <si>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</si>
  <si>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</si>
  <si>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</si>
  <si>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</si>
  <si>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</si>
  <si>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</si>
  <si>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</si>
  <si>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</si>
  <si>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</si>
  <si>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</si>
  <si>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</si>
  <si>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</si>
  <si>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</si>
  <si>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</si>
  <si>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</si>
  <si>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</si>
  <si>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</si>
  <si>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</si>
  <si>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</si>
  <si>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</si>
  <si>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</si>
  <si>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</si>
  <si>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</si>
  <si>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</si>
  <si>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</si>
  <si>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</si>
  <si>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</si>
  <si>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</si>
  <si>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</si>
  <si>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</si>
  <si>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</si>
  <si>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</si>
  <si>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</si>
  <si>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</si>
  <si>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</si>
  <si>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</si>
  <si>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</si>
  <si>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</si>
  <si>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</si>
  <si>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</si>
  <si>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</si>
  <si>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</si>
  <si>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</si>
  <si>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</si>
  <si>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</si>
  <si>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</si>
  <si>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</si>
  <si>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</si>
  <si>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</si>
  <si>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</si>
  <si>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</si>
  <si>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</si>
  <si>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</si>
  <si>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</si>
  <si>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</si>
  <si>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</si>
  <si>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</si>
  <si>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</si>
  <si>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</si>
  <si>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</si>
  <si>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</si>
  <si>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</si>
  <si>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</si>
  <si>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</si>
  <si>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</si>
  <si>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</si>
  <si>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</si>
  <si>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</si>
  <si>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</si>
  <si>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</si>
  <si>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</si>
  <si>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</si>
  <si>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</si>
  <si>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</si>
  <si>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</si>
  <si>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</si>
  <si>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</si>
  <si>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</si>
  <si>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</si>
  <si>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</si>
  <si>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</si>
  <si>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</si>
  <si>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</si>
  <si>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</si>
  <si>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</si>
  <si>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</si>
  <si>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</si>
  <si>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</si>
  <si>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</si>
  <si>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</si>
  <si>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</si>
  <si>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</si>
  <si>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</si>
  <si>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</si>
  <si>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</si>
  <si>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</si>
  <si>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</si>
  <si>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</si>
  <si>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</si>
  <si>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</si>
  <si>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</si>
  <si>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</si>
  <si>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</si>
  <si>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</si>
  <si>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</si>
  <si>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</si>
  <si>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</si>
  <si>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</si>
  <si>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</si>
  <si>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</si>
  <si>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</si>
  <si>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</si>
  <si>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</si>
  <si>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</si>
  <si>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</si>
  <si>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</si>
  <si>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</si>
  <si>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</si>
  <si>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</si>
  <si>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</si>
  <si>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</si>
  <si>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</si>
  <si>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</si>
  <si>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</si>
  <si>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</si>
  <si>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</si>
  <si>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</si>
  <si>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</si>
  <si>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</si>
  <si>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</si>
  <si>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</si>
  <si>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</si>
  <si>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</si>
  <si>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</si>
  <si>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</si>
  <si>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</si>
  <si>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</si>
  <si>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</si>
  <si>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</si>
  <si>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</si>
  <si>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</si>
  <si>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</si>
  <si>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</si>
  <si>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</si>
  <si>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</si>
  <si>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</si>
  <si>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</si>
  <si>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</si>
  <si>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</si>
  <si>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</si>
  <si>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</si>
  <si>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</si>
  <si>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</si>
  <si>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</si>
  <si>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</si>
  <si>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</si>
  <si>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</si>
  <si>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</si>
  <si>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</si>
  <si>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</si>
  <si>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</si>
  <si>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</si>
  <si>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</si>
  <si>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</si>
  <si>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</si>
  <si>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</si>
  <si>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</si>
  <si>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</si>
  <si>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</si>
  <si>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</si>
  <si>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</si>
  <si>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</si>
  <si>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</si>
  <si>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</si>
  <si>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</si>
  <si>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</si>
  <si>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</si>
  <si>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</si>
  <si>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</si>
  <si>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</si>
  <si>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</si>
  <si>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</si>
  <si>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</si>
  <si>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</si>
  <si>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</si>
  <si>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</si>
  <si>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</si>
  <si>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</si>
  <si>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</si>
  <si>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</si>
  <si>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</si>
  <si>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</si>
  <si>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</si>
  <si>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</si>
  <si>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</si>
  <si>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</si>
  <si>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</si>
  <si>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</si>
  <si>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</si>
  <si>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</si>
  <si>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</si>
  <si>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</si>
  <si>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</si>
  <si>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</si>
  <si>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</si>
  <si>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</si>
  <si>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</si>
  <si>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</si>
  <si>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</si>
  <si>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</si>
  <si>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</si>
  <si>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</si>
  <si>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</si>
  <si>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</si>
  <si>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</si>
  <si>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</si>
  <si>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</si>
  <si>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</si>
  <si>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</si>
  <si>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</si>
  <si>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</si>
  <si>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</si>
  <si>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</si>
  <si>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</si>
  <si>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</si>
  <si>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</si>
  <si>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</si>
  <si>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</si>
  <si>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</si>
  <si>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</si>
  <si>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</si>
  <si>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</si>
  <si>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</si>
  <si>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</si>
  <si>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</si>
  <si>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</si>
  <si>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</si>
  <si>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</si>
  <si>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</si>
  <si>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</si>
  <si>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</si>
  <si>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</si>
  <si>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</si>
  <si>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</si>
  <si>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</si>
  <si>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</si>
  <si>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</si>
  <si>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</si>
  <si>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</si>
  <si>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</si>
  <si>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</si>
  <si>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</si>
  <si>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</si>
  <si>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</si>
  <si>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</si>
  <si>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</si>
  <si>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</si>
  <si>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</si>
  <si>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</si>
  <si>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</si>
  <si>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</si>
  <si>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</si>
  <si>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</si>
  <si>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</si>
  <si>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</si>
  <si>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</si>
  <si>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</si>
  <si>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</si>
  <si>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</si>
  <si>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</si>
  <si>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</si>
  <si>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</si>
  <si>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</si>
  <si>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</si>
  <si>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</si>
  <si>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</si>
  <si>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</si>
  <si>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</si>
  <si>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</si>
  <si>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</si>
  <si>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</si>
  <si>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</si>
  <si>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</si>
  <si>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</si>
  <si>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</si>
  <si>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</si>
  <si>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</si>
  <si>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</si>
  <si>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</si>
  <si>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</si>
  <si>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</si>
  <si>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</si>
  <si>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</si>
  <si>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</si>
  <si>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</si>
  <si>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</si>
  <si>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</si>
  <si>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</si>
  <si>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</si>
  <si>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</si>
  <si>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</si>
  <si>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</si>
  <si>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</si>
  <si>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</si>
  <si>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</si>
  <si>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</si>
  <si>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</si>
  <si>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</si>
  <si>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</si>
  <si>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</si>
  <si>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</si>
  <si>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</si>
  <si>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</si>
  <si>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</si>
  <si>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</si>
  <si>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</si>
  <si>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</si>
  <si>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</si>
  <si>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</si>
  <si>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</si>
  <si>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</si>
  <si>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</si>
  <si>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</si>
  <si>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</si>
  <si>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</si>
  <si>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</si>
  <si>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</si>
  <si>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</si>
  <si>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</si>
  <si>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</si>
  <si>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</si>
  <si>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</si>
  <si>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</si>
  <si>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</si>
  <si>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</si>
  <si>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</si>
  <si>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</si>
  <si>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</si>
  <si>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</si>
  <si>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</si>
  <si>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</si>
  <si>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</si>
  <si>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</si>
  <si>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</si>
  <si>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</si>
  <si>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</si>
  <si>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</si>
  <si>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</si>
  <si>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</si>
  <si>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</si>
  <si>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</si>
  <si>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</si>
  <si>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</si>
  <si>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</si>
  <si>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</si>
  <si>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</si>
  <si>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</si>
  <si>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</si>
  <si>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</si>
  <si>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</si>
  <si>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</si>
  <si>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</si>
  <si>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</si>
  <si>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</si>
  <si>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</si>
  <si>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</si>
  <si>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</si>
  <si>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</si>
  <si>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</si>
  <si>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</si>
  <si>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</si>
  <si>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</si>
  <si>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</si>
  <si>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</si>
  <si>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</si>
  <si>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</si>
  <si>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</si>
  <si>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</si>
  <si>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</si>
  <si>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</si>
  <si>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</si>
  <si>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</si>
  <si>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</si>
  <si>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</si>
  <si>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</si>
  <si>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</si>
  <si>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</si>
  <si>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</si>
  <si>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</si>
  <si>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</si>
  <si>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</si>
  <si>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</si>
  <si>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</si>
  <si>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</si>
  <si>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</si>
  <si>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</si>
  <si>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</si>
  <si>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TRGOVAČKA ŠKOLA ZAGREB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</si>
</sst>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1072559.69</v>
      </c>
      <c r="D2" s="6">
        <f>'PR-RAS'!E6</f>
        <v>1167480.7400000002</v>
      </c>
      <c r="E2" s="6">
        <v>0</v>
      </c>
      <c r="F2" s="6">
        <v>0</v>
      </c>
      <c r="G2" s="7">
        <f t="shared" ref="G2:G274" si="0">(B2/1000)*(C2*1+D2*2)</f>
        <v>3407.5211700000004</v>
      </c>
      <c r="H2" s="7">
        <f t="shared" ref="H2:H27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910949.82</v>
      </c>
      <c r="D45" s="1">
        <f>'PR-RAS'!E49</f>
        <v>1006993.04</v>
      </c>
      <c r="E45" s="1">
        <v>0</v>
      </c>
      <c r="F45" s="1">
        <v>0</v>
      </c>
      <c r="G45" s="2">
        <f t="shared" si="0"/>
        <v>128697.17959999999</v>
      </c>
      <c r="H45" s="2">
        <f t="shared" si="1"/>
        <v>0.22000000008847564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910949.82</v>
      </c>
      <c r="D64" s="1">
        <f>'PR-RAS'!E68</f>
        <v>932501.04</v>
      </c>
      <c r="E64" s="1">
        <v>0</v>
      </c>
      <c r="F64" s="1">
        <v>0</v>
      </c>
      <c r="G64" s="2">
        <f t="shared" si="0"/>
        <v>174884.96969999999</v>
      </c>
      <c r="H64" s="2">
        <f t="shared" si="1"/>
        <v>0.22000000008847564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910949.82</v>
      </c>
      <c r="D65" s="1">
        <f>'PR-RAS'!E69</f>
        <v>932501.04</v>
      </c>
      <c r="E65" s="1">
        <v>0</v>
      </c>
      <c r="F65" s="1">
        <v>0</v>
      </c>
      <c r="G65" s="2">
        <f t="shared" si="0"/>
        <v>177660.9216</v>
      </c>
      <c r="H65" s="2">
        <f t="shared" si="1"/>
        <v>0.22000000008847564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74492</v>
      </c>
      <c r="E70" s="1">
        <v>0</v>
      </c>
      <c r="F70" s="1">
        <v>0</v>
      </c>
      <c r="G70" s="2">
        <f t="shared" si="0"/>
        <v>10279.896000000001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74492</v>
      </c>
      <c r="E71" s="1">
        <v>0</v>
      </c>
      <c r="F71" s="1">
        <v>0</v>
      </c>
      <c r="G71" s="2">
        <f t="shared" si="0"/>
        <v>10428.880000000001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3194.61</v>
      </c>
      <c r="D102" s="1">
        <f>'PR-RAS'!E106</f>
        <v>3089.68</v>
      </c>
      <c r="E102" s="1">
        <v>0</v>
      </c>
      <c r="F102" s="1">
        <v>0</v>
      </c>
      <c r="G102" s="2">
        <f t="shared" si="0"/>
        <v>946.77097000000003</v>
      </c>
      <c r="H102" s="2">
        <f t="shared" si="1"/>
        <v>0.71000000000003638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3194.61</v>
      </c>
      <c r="D108" s="1">
        <f>'PR-RAS'!E112</f>
        <v>3089.68</v>
      </c>
      <c r="E108" s="1">
        <v>0</v>
      </c>
      <c r="F108" s="1">
        <v>0</v>
      </c>
      <c r="G108" s="2">
        <f t="shared" si="0"/>
        <v>1003.0147899999999</v>
      </c>
      <c r="H108" s="2">
        <f t="shared" si="1"/>
        <v>0.71000000000003638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3194.61</v>
      </c>
      <c r="D113" s="1">
        <f>'PR-RAS'!E117</f>
        <v>3089.68</v>
      </c>
      <c r="E113" s="1">
        <v>0</v>
      </c>
      <c r="F113" s="1">
        <v>0</v>
      </c>
      <c r="G113" s="2">
        <f t="shared" si="0"/>
        <v>1049.88464</v>
      </c>
      <c r="H113" s="2">
        <f t="shared" si="1"/>
        <v>0.71000000000003638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9962.49</v>
      </c>
      <c r="D121" s="1">
        <f>'PR-RAS'!E125</f>
        <v>8552.1299999999992</v>
      </c>
      <c r="E121" s="1">
        <v>0</v>
      </c>
      <c r="F121" s="1">
        <v>0</v>
      </c>
      <c r="G121" s="2">
        <f t="shared" si="0"/>
        <v>3248.0099999999998</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7112.49</v>
      </c>
      <c r="D122" s="1">
        <f>'PR-RAS'!E126</f>
        <v>8202.1299999999992</v>
      </c>
      <c r="E122" s="1">
        <v>0</v>
      </c>
      <c r="F122" s="1">
        <v>0</v>
      </c>
      <c r="G122" s="2">
        <f t="shared" si="0"/>
        <v>2845.52675</v>
      </c>
      <c r="H122" s="2">
        <f t="shared" si="1"/>
        <v>0.61999999999898137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7112.49</v>
      </c>
      <c r="D124" s="1">
        <f>'PR-RAS'!E128</f>
        <v>8202.1299999999992</v>
      </c>
      <c r="E124" s="1">
        <v>0</v>
      </c>
      <c r="F124" s="1">
        <v>0</v>
      </c>
      <c r="G124" s="2">
        <f t="shared" si="0"/>
        <v>2892.56025</v>
      </c>
      <c r="H124" s="2">
        <f t="shared" si="1"/>
        <v>0.61999999999898137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2850</v>
      </c>
      <c r="D125" s="1">
        <f>'PR-RAS'!E129</f>
        <v>350</v>
      </c>
      <c r="E125" s="1">
        <v>0</v>
      </c>
      <c r="F125" s="1">
        <v>0</v>
      </c>
      <c r="G125" s="2">
        <f t="shared" si="0"/>
        <v>440.2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2850</v>
      </c>
      <c r="D126" s="1">
        <f>'PR-RAS'!E130</f>
        <v>350</v>
      </c>
      <c r="E126" s="1">
        <v>0</v>
      </c>
      <c r="F126" s="1">
        <v>0</v>
      </c>
      <c r="G126" s="2">
        <f t="shared" si="0"/>
        <v>443.75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148452.76999999999</v>
      </c>
      <c r="D130" s="1">
        <f>'PR-RAS'!E134</f>
        <v>148845.89000000001</v>
      </c>
      <c r="E130" s="1">
        <v>0</v>
      </c>
      <c r="F130" s="1">
        <v>0</v>
      </c>
      <c r="G130" s="2">
        <f t="shared" si="0"/>
        <v>57552.646950000009</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148452.76999999999</v>
      </c>
      <c r="D131" s="1">
        <f>'PR-RAS'!E135</f>
        <v>148845.89000000001</v>
      </c>
      <c r="E131" s="1">
        <v>0</v>
      </c>
      <c r="F131" s="1">
        <v>0</v>
      </c>
      <c r="G131" s="2">
        <f t="shared" si="0"/>
        <v>57998.791500000007</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148452.76999999999</v>
      </c>
      <c r="D132" s="1">
        <f>'PR-RAS'!E136</f>
        <v>148845.89000000001</v>
      </c>
      <c r="E132" s="1">
        <v>0</v>
      </c>
      <c r="F132" s="1">
        <v>0</v>
      </c>
      <c r="G132" s="2">
        <f t="shared" si="0"/>
        <v>58444.936050000011</v>
      </c>
      <c r="H132" s="2">
        <f t="shared" si="1"/>
        <v>0.33999999999650754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1113046.8800000001</v>
      </c>
      <c r="D148" s="1">
        <f>'PR-RAS'!E152</f>
        <v>1326043.2100000002</v>
      </c>
      <c r="E148" s="1">
        <v>0</v>
      </c>
      <c r="F148" s="1">
        <v>0</v>
      </c>
      <c r="G148" s="2">
        <f t="shared" si="0"/>
        <v>553474.59510000004</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925053.67</v>
      </c>
      <c r="D149" s="1">
        <f>'PR-RAS'!E153</f>
        <v>1153865.56</v>
      </c>
      <c r="E149" s="1">
        <v>0</v>
      </c>
      <c r="F149" s="1">
        <v>0</v>
      </c>
      <c r="G149" s="2">
        <f t="shared" si="0"/>
        <v>478452.14892000001</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770436.67</v>
      </c>
      <c r="D150" s="1">
        <f>'PR-RAS'!E154</f>
        <v>962753.22</v>
      </c>
      <c r="E150" s="1">
        <v>0</v>
      </c>
      <c r="F150" s="1">
        <v>0</v>
      </c>
      <c r="G150" s="2">
        <f t="shared" si="0"/>
        <v>401695.52338999999</v>
      </c>
      <c r="H150" s="2">
        <f t="shared" si="1"/>
        <v>0.54999999993015081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770436.67</v>
      </c>
      <c r="D151" s="1">
        <f>'PR-RAS'!E155</f>
        <v>962753.22</v>
      </c>
      <c r="E151" s="1">
        <v>0</v>
      </c>
      <c r="F151" s="1">
        <v>0</v>
      </c>
      <c r="G151" s="2">
        <f t="shared" si="0"/>
        <v>404391.46649999998</v>
      </c>
      <c r="H151" s="2">
        <f t="shared" si="1"/>
        <v>0.54999999993015081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33027.65</v>
      </c>
      <c r="D155" s="1">
        <f>'PR-RAS'!E159</f>
        <v>32275.74</v>
      </c>
      <c r="E155" s="1">
        <v>0</v>
      </c>
      <c r="F155" s="1">
        <v>0</v>
      </c>
      <c r="G155" s="2">
        <f t="shared" si="0"/>
        <v>15027.186020000001</v>
      </c>
      <c r="H155" s="2">
        <f t="shared" si="1"/>
        <v>0.6099999999969441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121589.35</v>
      </c>
      <c r="D156" s="1">
        <f>'PR-RAS'!E160</f>
        <v>158836.6</v>
      </c>
      <c r="E156" s="1">
        <v>0</v>
      </c>
      <c r="F156" s="1">
        <v>0</v>
      </c>
      <c r="G156" s="2">
        <f t="shared" si="0"/>
        <v>68085.695250000004</v>
      </c>
      <c r="H156" s="2">
        <f t="shared" si="1"/>
        <v>0.75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121259.46</v>
      </c>
      <c r="D158" s="1">
        <f>'PR-RAS'!E162</f>
        <v>158836.6</v>
      </c>
      <c r="E158" s="1">
        <v>0</v>
      </c>
      <c r="F158" s="1">
        <v>0</v>
      </c>
      <c r="G158" s="2">
        <f t="shared" si="0"/>
        <v>68912.427620000002</v>
      </c>
      <c r="H158" s="2">
        <f t="shared" si="1"/>
        <v>0.86000000000058208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329.89</v>
      </c>
      <c r="D159" s="1">
        <f>'PR-RAS'!E163</f>
        <v>0</v>
      </c>
      <c r="E159" s="1">
        <v>0</v>
      </c>
      <c r="F159" s="1">
        <v>0</v>
      </c>
      <c r="G159" s="2">
        <f t="shared" si="0"/>
        <v>52.122619999999998</v>
      </c>
      <c r="H159" s="2">
        <f t="shared" si="1"/>
        <v>0.11000000000001364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174446.02000000002</v>
      </c>
      <c r="D160" s="1">
        <f>'PR-RAS'!E164</f>
        <v>147619.32</v>
      </c>
      <c r="E160" s="1">
        <v>0</v>
      </c>
      <c r="F160" s="1">
        <v>0</v>
      </c>
      <c r="G160" s="2">
        <f t="shared" si="0"/>
        <v>74679.860940000013</v>
      </c>
      <c r="H160" s="2">
        <f t="shared" si="1"/>
        <v>0.34000000002561137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37536.130000000005</v>
      </c>
      <c r="D161" s="1">
        <f>'PR-RAS'!E165</f>
        <v>31298.260000000002</v>
      </c>
      <c r="E161" s="1">
        <v>0</v>
      </c>
      <c r="F161" s="1">
        <v>0</v>
      </c>
      <c r="G161" s="2">
        <f t="shared" si="0"/>
        <v>16021.224000000002</v>
      </c>
      <c r="H161" s="2">
        <f t="shared" si="1"/>
        <v>0.39000000000669388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20479.11</v>
      </c>
      <c r="D162" s="1">
        <f>'PR-RAS'!E166</f>
        <v>14051.26</v>
      </c>
      <c r="E162" s="1">
        <v>0</v>
      </c>
      <c r="F162" s="1">
        <v>0</v>
      </c>
      <c r="G162" s="2">
        <f t="shared" si="0"/>
        <v>7821.6424300000008</v>
      </c>
      <c r="H162" s="2">
        <f t="shared" si="1"/>
        <v>0.37000000000080036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15086.52</v>
      </c>
      <c r="D163" s="1">
        <f>'PR-RAS'!E167</f>
        <v>16607</v>
      </c>
      <c r="E163" s="1">
        <v>0</v>
      </c>
      <c r="F163" s="1">
        <v>0</v>
      </c>
      <c r="G163" s="2">
        <f t="shared" si="0"/>
        <v>7824.6842400000005</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1943</v>
      </c>
      <c r="D164" s="1">
        <f>'PR-RAS'!E168</f>
        <v>640</v>
      </c>
      <c r="E164" s="1">
        <v>0</v>
      </c>
      <c r="F164" s="1">
        <v>0</v>
      </c>
      <c r="G164" s="2">
        <f t="shared" si="0"/>
        <v>525.34900000000005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v>
      </c>
      <c r="D165" s="1">
        <f>'PR-RAS'!E169</f>
        <v>0</v>
      </c>
      <c r="E165" s="1">
        <v>0</v>
      </c>
      <c r="F165" s="1">
        <v>0</v>
      </c>
      <c r="G165" s="2">
        <f t="shared" si="0"/>
        <v>4.51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45136.72</v>
      </c>
      <c r="D166" s="1">
        <f>'PR-RAS'!E170</f>
        <v>46909.18</v>
      </c>
      <c r="E166" s="1">
        <v>0</v>
      </c>
      <c r="F166" s="1">
        <v>0</v>
      </c>
      <c r="G166" s="2">
        <f t="shared" si="0"/>
        <v>22927.588200000002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5382.44</v>
      </c>
      <c r="D167" s="1">
        <f>'PR-RAS'!E171</f>
        <v>4902.5</v>
      </c>
      <c r="E167" s="1">
        <v>0</v>
      </c>
      <c r="F167" s="1">
        <v>0</v>
      </c>
      <c r="G167" s="2">
        <f t="shared" si="0"/>
        <v>2521.1150400000001</v>
      </c>
      <c r="H167" s="2">
        <f t="shared" si="1"/>
        <v>0.93999999999959982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36775.919999999998</v>
      </c>
      <c r="D169" s="1">
        <f>'PR-RAS'!E173</f>
        <v>39533.08</v>
      </c>
      <c r="E169" s="1">
        <v>0</v>
      </c>
      <c r="F169" s="1">
        <v>0</v>
      </c>
      <c r="G169" s="2">
        <f t="shared" si="0"/>
        <v>19461.469440000001</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1112.3499999999999</v>
      </c>
      <c r="D170" s="1">
        <f>'PR-RAS'!E174</f>
        <v>1698.75</v>
      </c>
      <c r="E170" s="1">
        <v>0</v>
      </c>
      <c r="F170" s="1">
        <v>0</v>
      </c>
      <c r="G170" s="2">
        <f t="shared" si="0"/>
        <v>762.16465000000017</v>
      </c>
      <c r="H170" s="2">
        <f t="shared" si="1"/>
        <v>0.59999999999990905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1251.6099999999999</v>
      </c>
      <c r="D171" s="1">
        <f>'PR-RAS'!E175</f>
        <v>318.52</v>
      </c>
      <c r="E171" s="1">
        <v>0</v>
      </c>
      <c r="F171" s="1">
        <v>0</v>
      </c>
      <c r="G171" s="2">
        <f t="shared" si="0"/>
        <v>321.07049999999998</v>
      </c>
      <c r="H171" s="2">
        <f t="shared" si="1"/>
        <v>0.87000000000011823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614.4</v>
      </c>
      <c r="D173" s="1">
        <f>'PR-RAS'!E177</f>
        <v>456.33</v>
      </c>
      <c r="E173" s="1">
        <v>0</v>
      </c>
      <c r="F173" s="1">
        <v>0</v>
      </c>
      <c r="G173" s="2">
        <f t="shared" si="0"/>
        <v>262.65431999999998</v>
      </c>
      <c r="H173" s="2">
        <f t="shared" si="1"/>
        <v>0.72999999999996135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47916.469999999994</v>
      </c>
      <c r="D174" s="1">
        <f>'PR-RAS'!E178</f>
        <v>39123.439999999995</v>
      </c>
      <c r="E174" s="1">
        <v>0</v>
      </c>
      <c r="F174" s="1">
        <v>0</v>
      </c>
      <c r="G174" s="2">
        <f t="shared" si="0"/>
        <v>21826.259549999995</v>
      </c>
      <c r="H174" s="2">
        <f t="shared" si="1"/>
        <v>0.90999999998894054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921.4</v>
      </c>
      <c r="D175" s="1">
        <f>'PR-RAS'!E179</f>
        <v>558.27</v>
      </c>
      <c r="E175" s="1">
        <v>0</v>
      </c>
      <c r="F175" s="1">
        <v>0</v>
      </c>
      <c r="G175" s="2">
        <f t="shared" si="0"/>
        <v>354.60156000000001</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14045.64</v>
      </c>
      <c r="D176" s="1">
        <f>'PR-RAS'!E180</f>
        <v>10587.35</v>
      </c>
      <c r="E176" s="1">
        <v>0</v>
      </c>
      <c r="F176" s="1">
        <v>0</v>
      </c>
      <c r="G176" s="2">
        <f t="shared" si="0"/>
        <v>6163.5594999999994</v>
      </c>
      <c r="H176" s="2">
        <f t="shared" si="1"/>
        <v>0.71000000000094587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4020.27</v>
      </c>
      <c r="D178" s="1">
        <f>'PR-RAS'!E182</f>
        <v>7090.96</v>
      </c>
      <c r="E178" s="1">
        <v>0</v>
      </c>
      <c r="F178" s="1">
        <v>0</v>
      </c>
      <c r="G178" s="2">
        <f t="shared" si="0"/>
        <v>3221.7876299999998</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2183.1</v>
      </c>
      <c r="D179" s="1">
        <f>'PR-RAS'!E183</f>
        <v>2807.37</v>
      </c>
      <c r="E179" s="1">
        <v>0</v>
      </c>
      <c r="F179" s="1">
        <v>0</v>
      </c>
      <c r="G179" s="2">
        <f t="shared" si="0"/>
        <v>1388.0155199999999</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23764.13</v>
      </c>
      <c r="D181" s="1">
        <f>'PR-RAS'!E185</f>
        <v>15224.51</v>
      </c>
      <c r="E181" s="1">
        <v>0</v>
      </c>
      <c r="F181" s="1">
        <v>0</v>
      </c>
      <c r="G181" s="2">
        <f t="shared" si="0"/>
        <v>9758.3670000000002</v>
      </c>
      <c r="H181" s="2">
        <f t="shared" si="1"/>
        <v>0.62000000000080036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2451.06</v>
      </c>
      <c r="D182" s="1">
        <f>'PR-RAS'!E186</f>
        <v>2451.06</v>
      </c>
      <c r="E182" s="1">
        <v>0</v>
      </c>
      <c r="F182" s="1">
        <v>0</v>
      </c>
      <c r="G182" s="2">
        <f t="shared" si="0"/>
        <v>1330.9255800000001</v>
      </c>
      <c r="H182" s="2">
        <f t="shared" si="1"/>
        <v>0.11999999999989086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467.15</v>
      </c>
      <c r="D183" s="1">
        <f>'PR-RAS'!E187</f>
        <v>340.2</v>
      </c>
      <c r="E183" s="1">
        <v>0</v>
      </c>
      <c r="F183" s="1">
        <v>0</v>
      </c>
      <c r="G183" s="2">
        <f t="shared" si="0"/>
        <v>208.85409999999999</v>
      </c>
      <c r="H183" s="2">
        <f t="shared" si="1"/>
        <v>0.34999999999996589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43856.7</v>
      </c>
      <c r="D190" s="1">
        <f>'PR-RAS'!E194</f>
        <v>30288.440000000002</v>
      </c>
      <c r="E190" s="1">
        <v>0</v>
      </c>
      <c r="F190" s="1">
        <v>0</v>
      </c>
      <c r="G190" s="2">
        <f t="shared" si="0"/>
        <v>19737.946619999999</v>
      </c>
      <c r="H190" s="2">
        <f t="shared" si="1"/>
        <v>0.74000000000523869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2058.87</v>
      </c>
      <c r="D191" s="1">
        <f>'PR-RAS'!E195</f>
        <v>1804</v>
      </c>
      <c r="E191" s="1">
        <v>0</v>
      </c>
      <c r="F191" s="1">
        <v>0</v>
      </c>
      <c r="G191" s="2">
        <f t="shared" si="0"/>
        <v>1076.7053000000001</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214.05</v>
      </c>
      <c r="D193" s="1">
        <f>'PR-RAS'!E197</f>
        <v>195.71</v>
      </c>
      <c r="E193" s="1">
        <v>0</v>
      </c>
      <c r="F193" s="1">
        <v>0</v>
      </c>
      <c r="G193" s="2">
        <f t="shared" si="0"/>
        <v>116.25024000000001</v>
      </c>
      <c r="H193" s="2">
        <f t="shared" si="1"/>
        <v>0.34000000000000341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40</v>
      </c>
      <c r="E194" s="1">
        <v>0</v>
      </c>
      <c r="F194" s="1">
        <v>0</v>
      </c>
      <c r="G194" s="2">
        <f t="shared" si="0"/>
        <v>15.440000000000001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19.91</v>
      </c>
      <c r="D195" s="1">
        <f>'PR-RAS'!E199</f>
        <v>0</v>
      </c>
      <c r="E195" s="1">
        <v>0</v>
      </c>
      <c r="F195" s="1">
        <v>0</v>
      </c>
      <c r="G195" s="2">
        <f t="shared" si="0"/>
        <v>3.8625400000000001</v>
      </c>
      <c r="H195" s="2">
        <f t="shared" si="1"/>
        <v>8.9999999999999858E-2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16026.19</v>
      </c>
      <c r="D196" s="1">
        <f>'PR-RAS'!E200</f>
        <v>4077.15</v>
      </c>
      <c r="E196" s="1">
        <v>0</v>
      </c>
      <c r="F196" s="1">
        <v>0</v>
      </c>
      <c r="G196" s="2">
        <f t="shared" si="0"/>
        <v>4715.1955500000004</v>
      </c>
      <c r="H196" s="2">
        <f t="shared" si="1"/>
        <v>0.34000000000060027</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25537.68</v>
      </c>
      <c r="D197" s="1">
        <f>'PR-RAS'!E201</f>
        <v>24171.58</v>
      </c>
      <c r="E197" s="1">
        <v>0</v>
      </c>
      <c r="F197" s="1">
        <v>0</v>
      </c>
      <c r="G197" s="2">
        <f t="shared" si="0"/>
        <v>14480.64464</v>
      </c>
      <c r="H197" s="2">
        <f t="shared" si="1"/>
        <v>0.73999999999796273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11405.09</v>
      </c>
      <c r="D198" s="1">
        <f>'PR-RAS'!E202</f>
        <v>684.68</v>
      </c>
      <c r="E198" s="1">
        <v>0</v>
      </c>
      <c r="F198" s="1">
        <v>0</v>
      </c>
      <c r="G198" s="2">
        <f t="shared" si="0"/>
        <v>2516.5666500000002</v>
      </c>
      <c r="H198" s="2">
        <f t="shared" si="1"/>
        <v>0.41000000000019554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11405.09</v>
      </c>
      <c r="D212" s="1">
        <f>'PR-RAS'!E216</f>
        <v>684.68</v>
      </c>
      <c r="E212" s="1">
        <v>0</v>
      </c>
      <c r="F212" s="1">
        <v>0</v>
      </c>
      <c r="G212" s="2">
        <f t="shared" si="0"/>
        <v>2695.40895</v>
      </c>
      <c r="H212" s="2">
        <f t="shared" si="1"/>
        <v>0.41000000000019554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607.46</v>
      </c>
      <c r="D213" s="1">
        <f>'PR-RAS'!E217</f>
        <v>674.25</v>
      </c>
      <c r="E213" s="1">
        <v>0</v>
      </c>
      <c r="F213" s="1">
        <v>0</v>
      </c>
      <c r="G213" s="2">
        <f t="shared" si="0"/>
        <v>414.66352000000001</v>
      </c>
      <c r="H213" s="2">
        <f t="shared" si="1"/>
        <v>0.71000000000003638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10797.63</v>
      </c>
      <c r="D215" s="1">
        <f>'PR-RAS'!E219</f>
        <v>10.43</v>
      </c>
      <c r="E215" s="1">
        <v>0</v>
      </c>
      <c r="F215" s="1">
        <v>0</v>
      </c>
      <c r="G215" s="2">
        <f t="shared" si="0"/>
        <v>2315.1568600000001</v>
      </c>
      <c r="H215" s="2">
        <f t="shared" si="1"/>
        <v>0.80000000000080007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21428.58</v>
      </c>
      <c r="E226" s="1">
        <v>0</v>
      </c>
      <c r="F226" s="1">
        <v>0</v>
      </c>
      <c r="G226" s="2">
        <f t="shared" si="0"/>
        <v>9642.8610000000008</v>
      </c>
      <c r="H226" s="2">
        <f t="shared" si="1"/>
        <v>0.41999999999825377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17857.150000000001</v>
      </c>
      <c r="E230" s="1">
        <v>0</v>
      </c>
      <c r="F230" s="1">
        <v>0</v>
      </c>
      <c r="G230" s="2">
        <f t="shared" si="0"/>
        <v>8178.574700000001</v>
      </c>
      <c r="H230" s="2">
        <f t="shared" si="1"/>
        <v>0.15000000000145519</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17857.150000000001</v>
      </c>
      <c r="E231" s="1">
        <v>0</v>
      </c>
      <c r="F231" s="1">
        <v>0</v>
      </c>
      <c r="G231" s="2">
        <f t="shared" si="0"/>
        <v>8214.2890000000007</v>
      </c>
      <c r="H231" s="2">
        <f t="shared" si="1"/>
        <v>0.15000000000145519</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3571.43</v>
      </c>
      <c r="E253" s="1">
        <v>0</v>
      </c>
      <c r="F253" s="1">
        <v>0</v>
      </c>
      <c r="G253" s="2">
        <f t="shared" si="0"/>
        <v>1800.00072</v>
      </c>
      <c r="H253" s="2">
        <f t="shared" si="1"/>
        <v>0.42999999999983629</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3571.43</v>
      </c>
      <c r="E256" s="1">
        <v>0</v>
      </c>
      <c r="F256" s="1">
        <v>0</v>
      </c>
      <c r="G256" s="2">
        <f t="shared" si="0"/>
        <v>1821.4293</v>
      </c>
      <c r="H256" s="2">
        <f t="shared" si="1"/>
        <v>0.42999999999983629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2142.1</v>
      </c>
      <c r="D269" s="1">
        <f>'PR-RAS'!E273</f>
        <v>2445.0700000000002</v>
      </c>
      <c r="E269" s="1">
        <v>0</v>
      </c>
      <c r="F269" s="1">
        <v>0</v>
      </c>
      <c r="G269" s="2">
        <f t="shared" si="0"/>
        <v>1884.64032</v>
      </c>
      <c r="H269" s="2">
        <f t="shared" si="1"/>
        <v>0.17000000000007276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2142.1</v>
      </c>
      <c r="D270" s="1">
        <f>'PR-RAS'!E274</f>
        <v>2445.0700000000002</v>
      </c>
      <c r="E270" s="1">
        <v>0</v>
      </c>
      <c r="F270" s="1">
        <v>0</v>
      </c>
      <c r="G270" s="2">
        <f t="shared" si="0"/>
        <v>1891.67256</v>
      </c>
      <c r="H270" s="2">
        <f t="shared" si="1"/>
        <v>0.17000000000007276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2142.1</v>
      </c>
      <c r="D272" s="1">
        <f>'PR-RAS'!E276</f>
        <v>2445.0700000000002</v>
      </c>
      <c r="E272" s="1">
        <v>0</v>
      </c>
      <c r="F272" s="1">
        <v>0</v>
      </c>
      <c r="G272" s="2">
        <f t="shared" si="0"/>
        <v>1905.73704</v>
      </c>
      <c r="H272" s="2">
        <f t="shared" si="1"/>
        <v>0.17000000000007276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1113046.8800000001</v>
      </c>
      <c r="D295" s="1">
        <f>'PR-RAS'!E299</f>
        <v>1326043.2100000002</v>
      </c>
      <c r="E295" s="1">
        <v>0</v>
      </c>
      <c r="F295" s="1">
        <v>0</v>
      </c>
      <c r="G295" s="2">
        <f t="shared" si="12"/>
        <v>1106949.1902000001</v>
      </c>
      <c r="H295" s="2">
        <f t="shared" si="13"/>
        <v>0.33000000007450581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40487.190000000177</v>
      </c>
      <c r="D297" s="1">
        <f>'PR-RAS'!E301</f>
        <v>158562.46999999997</v>
      </c>
      <c r="E297" s="1">
        <v>0</v>
      </c>
      <c r="F297" s="1">
        <v>0</v>
      </c>
      <c r="G297" s="2">
        <f t="shared" si="12"/>
        <v>105853.19048000003</v>
      </c>
      <c r="H297" s="2">
        <f t="shared" si="13"/>
        <v>0.66000000014901161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189393.61</v>
      </c>
      <c r="D298" s="1">
        <f>'PR-RAS'!E302</f>
        <v>94046.03</v>
      </c>
      <c r="E298" s="1">
        <v>0</v>
      </c>
      <c r="F298" s="1">
        <v>0</v>
      </c>
      <c r="G298" s="2">
        <f t="shared" si="12"/>
        <v>112113.24398999999</v>
      </c>
      <c r="H298" s="2">
        <f t="shared" si="13"/>
        <v>0.42000000001280569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16528.060000000001</v>
      </c>
      <c r="D300" s="1">
        <f>'PR-RAS'!E304</f>
        <v>161995.97</v>
      </c>
      <c r="E300" s="1">
        <v>0</v>
      </c>
      <c r="F300" s="1">
        <v>0</v>
      </c>
      <c r="G300" s="2">
        <f t="shared" si="12"/>
        <v>101815.48</v>
      </c>
      <c r="H300" s="2">
        <f t="shared" si="13"/>
        <v>9.0000000000145519E-2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16527.330000000002</v>
      </c>
      <c r="D301" s="1">
        <f>'PR-RAS'!E305</f>
        <v>17758.79</v>
      </c>
      <c r="E301" s="1">
        <v>0</v>
      </c>
      <c r="F301" s="1">
        <v>0</v>
      </c>
      <c r="G301" s="2">
        <f t="shared" si="12"/>
        <v>15613.473</v>
      </c>
      <c r="H301" s="2">
        <f t="shared" si="13"/>
        <v>0.54000000000087311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4933</v>
      </c>
      <c r="D355" s="1">
        <f>'PR-RAS'!E360</f>
        <v>5211.8099999999995</v>
      </c>
      <c r="E355" s="1">
        <v>0</v>
      </c>
      <c r="F355" s="1">
        <v>0</v>
      </c>
      <c r="G355" s="2">
        <f t="shared" si="12"/>
        <v>5436.2434799999992</v>
      </c>
      <c r="H355" s="2">
        <f t="shared" si="13"/>
        <v>0.19000000000050932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4933</v>
      </c>
      <c r="D368" s="1">
        <f>'PR-RAS'!E373</f>
        <v>5211.8099999999995</v>
      </c>
      <c r="E368" s="1">
        <v>0</v>
      </c>
      <c r="F368" s="1">
        <v>0</v>
      </c>
      <c r="G368" s="2">
        <f t="shared" si="12"/>
        <v>5635.8795399999999</v>
      </c>
      <c r="H368" s="2">
        <f t="shared" si="13"/>
        <v>0.19000000000050932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4933</v>
      </c>
      <c r="D374" s="1">
        <f>'PR-RAS'!E379</f>
        <v>5211.8099999999995</v>
      </c>
      <c r="E374" s="1">
        <v>0</v>
      </c>
      <c r="F374" s="1">
        <v>0</v>
      </c>
      <c r="G374" s="2">
        <f t="shared" si="12"/>
        <v>5728.01926</v>
      </c>
      <c r="H374" s="2">
        <f t="shared" si="13"/>
        <v>0.19000000000050932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2855</v>
      </c>
      <c r="D375" s="1">
        <f>'PR-RAS'!E380</f>
        <v>4062.5</v>
      </c>
      <c r="E375" s="1">
        <v>0</v>
      </c>
      <c r="F375" s="1">
        <v>0</v>
      </c>
      <c r="G375" s="2">
        <f t="shared" si="12"/>
        <v>4106.5200000000004</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699</v>
      </c>
      <c r="D380" s="1">
        <f>'PR-RAS'!E385</f>
        <v>0</v>
      </c>
      <c r="E380" s="1">
        <v>0</v>
      </c>
      <c r="F380" s="1">
        <v>0</v>
      </c>
      <c r="G380" s="2">
        <f t="shared" si="12"/>
        <v>264.92099999999999</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1379</v>
      </c>
      <c r="D381" s="1">
        <f>'PR-RAS'!E386</f>
        <v>1149.31</v>
      </c>
      <c r="E381" s="1">
        <v>0</v>
      </c>
      <c r="F381" s="1">
        <v>0</v>
      </c>
      <c r="G381" s="2">
        <f t="shared" si="12"/>
        <v>1397.4956</v>
      </c>
      <c r="H381" s="2">
        <f t="shared" si="13"/>
        <v>0.30999999999994543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4933</v>
      </c>
      <c r="D413" s="1">
        <f>'PR-RAS'!E418</f>
        <v>5211.8099999999995</v>
      </c>
      <c r="E413" s="1">
        <v>0</v>
      </c>
      <c r="F413" s="1">
        <v>0</v>
      </c>
      <c r="G413" s="2">
        <f t="shared" si="12"/>
        <v>6326.9274399999995</v>
      </c>
      <c r="H413" s="2">
        <f t="shared" si="13"/>
        <v>0.19000000000050932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64193.14</v>
      </c>
      <c r="D415" s="1">
        <f>'PR-RAS'!E420</f>
        <v>0</v>
      </c>
      <c r="E415" s="1">
        <v>0</v>
      </c>
      <c r="F415" s="1">
        <v>0</v>
      </c>
      <c r="G415" s="2">
        <f t="shared" si="12"/>
        <v>26575.95996</v>
      </c>
      <c r="H415" s="2">
        <f t="shared" si="13"/>
        <v>0.13999999999941792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1072559.69</v>
      </c>
      <c r="D417" s="1">
        <f>'PR-RAS'!E422</f>
        <v>1167480.7400000002</v>
      </c>
      <c r="E417" s="1">
        <v>0</v>
      </c>
      <c r="F417" s="1">
        <v>0</v>
      </c>
      <c r="G417" s="2">
        <f t="shared" si="12"/>
        <v>1417528.80672</v>
      </c>
      <c r="H417" s="2">
        <f t="shared" si="13"/>
        <v>0.56999999983236194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1117979.8800000001</v>
      </c>
      <c r="D418" s="1">
        <f>'PR-RAS'!E423</f>
        <v>1331255.0200000003</v>
      </c>
      <c r="E418" s="1">
        <v>0</v>
      </c>
      <c r="F418" s="1">
        <v>0</v>
      </c>
      <c r="G418" s="2">
        <f t="shared" si="12"/>
        <v>1576464.2966400003</v>
      </c>
      <c r="H418" s="2">
        <f t="shared" si="13"/>
        <v>0.14000000013038516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45420.190000000177</v>
      </c>
      <c r="D420" s="1">
        <f>'PR-RAS'!E425</f>
        <v>163774.28000000003</v>
      </c>
      <c r="E420" s="1">
        <v>0</v>
      </c>
      <c r="F420" s="1">
        <v>0</v>
      </c>
      <c r="G420" s="2">
        <f t="shared" si="12"/>
        <v>156273.90625000009</v>
      </c>
      <c r="H420" s="2">
        <f t="shared" si="13"/>
        <v>0.47000000020489097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125200.46999999999</v>
      </c>
      <c r="D421" s="1">
        <f>'PR-RAS'!E426</f>
        <v>94046.03</v>
      </c>
      <c r="E421" s="1">
        <v>0</v>
      </c>
      <c r="F421" s="1">
        <v>0</v>
      </c>
      <c r="G421" s="2">
        <f t="shared" si="12"/>
        <v>131582.86259999999</v>
      </c>
      <c r="H421" s="2">
        <f t="shared" si="13"/>
        <v>0.49999999998544808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16528.060000000001</v>
      </c>
      <c r="D423" s="1">
        <f>'PR-RAS'!E428</f>
        <v>161995.97</v>
      </c>
      <c r="E423" s="1">
        <v>0</v>
      </c>
      <c r="F423" s="1">
        <v>0</v>
      </c>
      <c r="G423" s="2">
        <f t="shared" si="12"/>
        <v>143699.44</v>
      </c>
      <c r="H423" s="2">
        <f t="shared" si="13"/>
        <v>9.0000000000145519E-2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1072559.69</v>
      </c>
      <c r="D637" s="1">
        <f>'PR-RAS'!E643</f>
        <v>1167480.7400000002</v>
      </c>
      <c r="E637" s="1">
        <v>0</v>
      </c>
      <c r="F637" s="1">
        <v>0</v>
      </c>
      <c r="G637" s="2">
        <f t="shared" si="14"/>
        <v>2167183.4641200001</v>
      </c>
      <c r="H637" s="2">
        <f t="shared" si="15"/>
        <v>0.56999999983236194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1117979.8800000001</v>
      </c>
      <c r="D638" s="1">
        <f>'PR-RAS'!E644</f>
        <v>1331255.0200000003</v>
      </c>
      <c r="E638" s="1">
        <v>0</v>
      </c>
      <c r="F638" s="1">
        <v>0</v>
      </c>
      <c r="G638" s="2">
        <f t="shared" si="14"/>
        <v>2408172.0790400007</v>
      </c>
      <c r="H638" s="2">
        <f t="shared" si="15"/>
        <v>0.14000000013038516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45420.190000000177</v>
      </c>
      <c r="D640" s="1">
        <f>'PR-RAS'!E646</f>
        <v>163774.28000000003</v>
      </c>
      <c r="E640" s="1">
        <v>0</v>
      </c>
      <c r="F640" s="1">
        <v>0</v>
      </c>
      <c r="G640" s="2">
        <f t="shared" si="14"/>
        <v>238327.03125000015</v>
      </c>
      <c r="H640" s="2">
        <f t="shared" si="15"/>
        <v>0.47000000020489097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125200.46999999999</v>
      </c>
      <c r="D641" s="1">
        <f>'PR-RAS'!E647</f>
        <v>94046.03</v>
      </c>
      <c r="E641" s="1">
        <v>0</v>
      </c>
      <c r="F641" s="1">
        <v>0</v>
      </c>
      <c r="G641" s="2">
        <f t="shared" si="14"/>
        <v>200507.21919999999</v>
      </c>
      <c r="H641" s="2">
        <f t="shared" si="15"/>
        <v>0.49999999998544808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79780.27999999981</v>
      </c>
      <c r="D643" s="1">
        <f>'PR-RAS'!E649</f>
        <v>0</v>
      </c>
      <c r="E643" s="1">
        <v>0</v>
      </c>
      <c r="F643" s="1">
        <v>0</v>
      </c>
      <c r="G643" s="2">
        <f t="shared" si="14"/>
        <v>51218.939759999877</v>
      </c>
      <c r="H643" s="2">
        <f t="shared" si="15"/>
        <v>0.27999999980966095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69728.250000000029</v>
      </c>
      <c r="E644" s="1">
        <v>0</v>
      </c>
      <c r="F644" s="1">
        <v>0</v>
      </c>
      <c r="G644" s="2">
        <f t="shared" si="14"/>
        <v>89670.529500000033</v>
      </c>
      <c r="H644" s="2">
        <f t="shared" si="15"/>
        <v>0.25000000002910383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165468.37</v>
      </c>
      <c r="D645" s="1">
        <f>'PR-RAS'!E651</f>
        <v>0</v>
      </c>
      <c r="E645" s="1">
        <v>0</v>
      </c>
      <c r="F645" s="1">
        <v>0</v>
      </c>
      <c r="G645" s="2">
        <f t="shared" si="14"/>
        <v>106561.63028</v>
      </c>
      <c r="H645" s="2">
        <f t="shared" si="15"/>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130569.97</v>
      </c>
      <c r="D646" s="1">
        <f>'PR-RAS'!E653</f>
        <v>112269</v>
      </c>
      <c r="E646" s="1">
        <v>0</v>
      </c>
      <c r="F646" s="1">
        <v>0</v>
      </c>
      <c r="G646" s="2">
        <f t="shared" si="14"/>
        <v>229044.64064999999</v>
      </c>
      <c r="H646" s="2">
        <f t="shared" si="15"/>
        <v>2.9999999998835847E-2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220883.18</v>
      </c>
      <c r="D647" s="1">
        <f>'PR-RAS'!E654</f>
        <v>241560.2</v>
      </c>
      <c r="E647" s="1">
        <v>0</v>
      </c>
      <c r="F647" s="1">
        <v>0</v>
      </c>
      <c r="G647" s="2">
        <f t="shared" si="14"/>
        <v>454786.31268000009</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277388.88</v>
      </c>
      <c r="D648" s="1">
        <f>'PR-RAS'!E655</f>
        <v>260211.7</v>
      </c>
      <c r="E648" s="1">
        <v>0</v>
      </c>
      <c r="F648" s="1">
        <v>0</v>
      </c>
      <c r="G648" s="2">
        <f t="shared" si="14"/>
        <v>516184.54516000004</v>
      </c>
      <c r="H648" s="2">
        <f t="shared" si="15"/>
        <v>0.41999999998370185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74064.270000000019</v>
      </c>
      <c r="D649" s="1">
        <f>'PR-RAS'!E656</f>
        <v>93617.5</v>
      </c>
      <c r="E649" s="1">
        <v>0</v>
      </c>
      <c r="F649" s="1">
        <v>0</v>
      </c>
      <c r="G649" s="2">
        <f t="shared" si="14"/>
        <v>169321.92696000001</v>
      </c>
      <c r="H649" s="2">
        <f t="shared" si="15"/>
        <v>0.77000000001862645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v>
      </c>
      <c r="D651" s="1">
        <f>'PR-RAS'!E658</f>
        <v>71</v>
      </c>
      <c r="E651" s="1">
        <v>0</v>
      </c>
      <c r="F651" s="1">
        <v>0</v>
      </c>
      <c r="G651" s="2">
        <f t="shared" si="14"/>
        <v>135.85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67</v>
      </c>
      <c r="D653" s="1">
        <f>'PR-RAS'!E660</f>
        <v>64</v>
      </c>
      <c r="E653" s="1">
        <v>0</v>
      </c>
      <c r="F653" s="1">
        <v>0</v>
      </c>
      <c r="G653" s="2">
        <f t="shared" si="14"/>
        <v>127.14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910949.82</v>
      </c>
      <c r="D676" s="1">
        <f>'PR-RAS'!E683</f>
        <v>932501.04</v>
      </c>
      <c r="E676" s="1">
        <v>0</v>
      </c>
      <c r="F676" s="1">
        <v>0</v>
      </c>
      <c r="G676" s="2">
        <f t="shared" si="14"/>
        <v>1873767.5325</v>
      </c>
      <c r="H676" s="2">
        <f t="shared" si="15"/>
        <v>0.22000000008847564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74492</v>
      </c>
      <c r="E695" s="1">
        <v>0</v>
      </c>
      <c r="F695" s="1">
        <v>0</v>
      </c>
      <c r="G695" s="2">
        <f t="shared" si="14"/>
        <v>103394.89599999999</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2060</v>
      </c>
      <c r="D717" s="1">
        <f>'PR-RAS'!E724</f>
        <v>1975</v>
      </c>
      <c r="E717" s="1">
        <v>0</v>
      </c>
      <c r="F717" s="1">
        <v>0</v>
      </c>
      <c r="G717" s="2">
        <f t="shared" si="14"/>
        <v>4303.16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1986.48</v>
      </c>
      <c r="D726" s="1">
        <f>'PR-RAS'!E733</f>
        <v>662.16</v>
      </c>
      <c r="E726" s="1">
        <v>0</v>
      </c>
      <c r="F726" s="1">
        <v>0</v>
      </c>
      <c r="G726" s="2">
        <f t="shared" si="14"/>
        <v>2400.33</v>
      </c>
      <c r="H726" s="2">
        <f t="shared" si="15"/>
        <v>0.63999999999998636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15086.52</v>
      </c>
      <c r="D727" s="1">
        <f>'PR-RAS'!E734</f>
        <v>16607</v>
      </c>
      <c r="E727" s="1">
        <v>0</v>
      </c>
      <c r="F727" s="1">
        <v>0</v>
      </c>
      <c r="G727" s="2">
        <f t="shared" si="14"/>
        <v>35066.177520000005</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23145.72</v>
      </c>
      <c r="D731" s="1">
        <f>'PR-RAS'!E738</f>
        <v>14466.03</v>
      </c>
      <c r="E731" s="1">
        <v>0</v>
      </c>
      <c r="F731" s="1">
        <v>0</v>
      </c>
      <c r="G731" s="2">
        <f t="shared" si="14"/>
        <v>38016.779399999999</v>
      </c>
      <c r="H731" s="2">
        <f t="shared" si="15"/>
        <v>0.30999999999949068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2058.87</v>
      </c>
      <c r="D734" s="1">
        <f>'PR-RAS'!E741</f>
        <v>1804</v>
      </c>
      <c r="E734" s="1">
        <v>0</v>
      </c>
      <c r="F734" s="1">
        <v>0</v>
      </c>
      <c r="G734" s="2">
        <f t="shared" si="14"/>
        <v>4153.8157099999999</v>
      </c>
      <c r="H734" s="2">
        <f t="shared" si="15"/>
        <v>0.13000000000010914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191586.83</v>
      </c>
      <c r="D1582" s="6"/>
      <c r="E1582" s="6">
        <v>0</v>
      </c>
      <c r="F1582" s="6">
        <v>0</v>
      </c>
      <c r="G1582" s="7">
        <f t="shared" ref="G1582:G1686" si="70">B1582/1000*C1582</f>
        <v>191.58682999999999</v>
      </c>
      <c r="H1582" s="7">
        <f t="shared" ref="H1582:H1686" si="71">ABS(C1582-ROUND(C1582,0))</f>
        <v>0.17000000001280569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1224407.6900000002</v>
      </c>
      <c r="D1583" s="1">
        <v>0</v>
      </c>
      <c r="E1583" s="1">
        <v>0</v>
      </c>
      <c r="F1583" s="1">
        <v>0</v>
      </c>
      <c r="G1583" s="2">
        <f t="shared" si="70"/>
        <v>2448.8153800000005</v>
      </c>
      <c r="H1583" s="2">
        <f t="shared" si="71"/>
        <v>0.30999999982304871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8360.5499999999993</v>
      </c>
      <c r="D1584" s="1">
        <v>0</v>
      </c>
      <c r="E1584" s="1">
        <v>0</v>
      </c>
      <c r="F1584" s="1">
        <v>0</v>
      </c>
      <c r="G1584" s="2">
        <f t="shared" si="70"/>
        <v>25.08165</v>
      </c>
      <c r="H1584" s="2">
        <f t="shared" si="71"/>
        <v>0.4500000000007276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1161343.33</v>
      </c>
      <c r="D1585" s="1">
        <v>0</v>
      </c>
      <c r="E1585" s="1">
        <v>0</v>
      </c>
      <c r="F1585" s="1">
        <v>0</v>
      </c>
      <c r="G1585" s="2">
        <f t="shared" si="70"/>
        <v>4645.3733200000006</v>
      </c>
      <c r="H1585" s="2">
        <f t="shared" si="71"/>
        <v>0.33000000007450581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994155.49</v>
      </c>
      <c r="D1586" s="1">
        <v>0</v>
      </c>
      <c r="E1586" s="1">
        <v>0</v>
      </c>
      <c r="F1586" s="1">
        <v>0</v>
      </c>
      <c r="G1586" s="2">
        <f t="shared" si="70"/>
        <v>4970.7774500000005</v>
      </c>
      <c r="H1586" s="2">
        <f t="shared" si="71"/>
        <v>0.48999999999068677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142254.57999999999</v>
      </c>
      <c r="D1587" s="1">
        <v>0</v>
      </c>
      <c r="E1587" s="1">
        <v>0</v>
      </c>
      <c r="F1587" s="1">
        <v>0</v>
      </c>
      <c r="G1587" s="2">
        <f t="shared" si="70"/>
        <v>853.52747999999997</v>
      </c>
      <c r="H1587" s="2">
        <f t="shared" si="71"/>
        <v>0.42000000001280569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684.68</v>
      </c>
      <c r="D1588" s="1">
        <v>0</v>
      </c>
      <c r="E1588" s="1">
        <v>0</v>
      </c>
      <c r="F1588" s="1">
        <v>0</v>
      </c>
      <c r="G1588" s="2">
        <f t="shared" si="70"/>
        <v>4.7927599999999995</v>
      </c>
      <c r="H1588" s="2">
        <f t="shared" si="71"/>
        <v>0.32000000000005002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21428.58</v>
      </c>
      <c r="D1590" s="1">
        <v>0</v>
      </c>
      <c r="E1590" s="1">
        <v>0</v>
      </c>
      <c r="F1590" s="1">
        <v>0</v>
      </c>
      <c r="G1590" s="2">
        <f>B1590/1000*C1590</f>
        <v>192.85722000000001</v>
      </c>
      <c r="H1590" s="2">
        <f>ABS(C1590-ROUND(C1590,0))</f>
        <v>0.41999999999825377</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1281</v>
      </c>
      <c r="D1591" s="1">
        <v>0</v>
      </c>
      <c r="E1591" s="1">
        <v>0</v>
      </c>
      <c r="F1591" s="1">
        <v>0</v>
      </c>
      <c r="G1591" s="2">
        <f t="shared" si="70"/>
        <v>12.81</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1539</v>
      </c>
      <c r="D1593" s="1">
        <v>0</v>
      </c>
      <c r="E1593" s="1">
        <v>0</v>
      </c>
      <c r="F1593" s="1">
        <v>0</v>
      </c>
      <c r="G1593" s="2">
        <f t="shared" si="70"/>
        <v>18.468</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5211.8100000000004</v>
      </c>
      <c r="D1594" s="1">
        <v>0</v>
      </c>
      <c r="E1594" s="1">
        <v>0</v>
      </c>
      <c r="F1594" s="1">
        <v>0</v>
      </c>
      <c r="G1594" s="2">
        <f t="shared" si="70"/>
        <v>67.753529999999998</v>
      </c>
      <c r="H1594" s="2">
        <f t="shared" si="71"/>
        <v>0.18999999999959982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49492</v>
      </c>
      <c r="D1601" s="1">
        <v>0</v>
      </c>
      <c r="E1601" s="1">
        <v>0</v>
      </c>
      <c r="F1601" s="1">
        <v>0</v>
      </c>
      <c r="G1601" s="2">
        <f>B1601/1000*C1601</f>
        <v>989.84</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1197838.97</v>
      </c>
      <c r="D1602" s="1">
        <v>0</v>
      </c>
      <c r="E1602" s="1">
        <v>0</v>
      </c>
      <c r="F1602" s="1">
        <v>0</v>
      </c>
      <c r="G1602" s="2">
        <f t="shared" si="70"/>
        <v>25154.61837</v>
      </c>
      <c r="H1602" s="2">
        <f t="shared" si="71"/>
        <v>3.0000000027939677E-2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2171.25</v>
      </c>
      <c r="D1603" s="1">
        <v>0</v>
      </c>
      <c r="E1603" s="1">
        <v>0</v>
      </c>
      <c r="F1603" s="1">
        <v>0</v>
      </c>
      <c r="G1603" s="2">
        <f t="shared" si="70"/>
        <v>47.767499999999998</v>
      </c>
      <c r="H1603" s="2">
        <f t="shared" si="71"/>
        <v>0.25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1191537.1599999999</v>
      </c>
      <c r="D1604" s="1">
        <v>0</v>
      </c>
      <c r="E1604" s="1">
        <v>0</v>
      </c>
      <c r="F1604" s="1">
        <v>0</v>
      </c>
      <c r="G1604" s="2">
        <f t="shared" si="70"/>
        <v>27405.354679999997</v>
      </c>
      <c r="H1604" s="2">
        <f t="shared" si="71"/>
        <v>0.15999999991618097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992221.8</v>
      </c>
      <c r="D1605" s="1">
        <v>0</v>
      </c>
      <c r="E1605" s="1">
        <v>0</v>
      </c>
      <c r="F1605" s="1">
        <v>0</v>
      </c>
      <c r="G1605" s="2">
        <f t="shared" si="70"/>
        <v>23813.323200000003</v>
      </c>
      <c r="H1605" s="2">
        <f t="shared" si="71"/>
        <v>0.19999999995343387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170643.94</v>
      </c>
      <c r="D1606" s="1">
        <v>0</v>
      </c>
      <c r="E1606" s="1">
        <v>0</v>
      </c>
      <c r="F1606" s="1">
        <v>0</v>
      </c>
      <c r="G1606" s="2">
        <f t="shared" si="70"/>
        <v>4266.0985000000001</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676.66</v>
      </c>
      <c r="D1607" s="1">
        <v>0</v>
      </c>
      <c r="E1607" s="1">
        <v>0</v>
      </c>
      <c r="F1607" s="1">
        <v>0</v>
      </c>
      <c r="G1607" s="2">
        <f t="shared" si="70"/>
        <v>17.593159999999997</v>
      </c>
      <c r="H1607" s="2">
        <f t="shared" si="71"/>
        <v>0.34000000000003183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21428.58</v>
      </c>
      <c r="D1609" s="1">
        <v>0</v>
      </c>
      <c r="E1609" s="1">
        <v>0</v>
      </c>
      <c r="F1609" s="1">
        <v>0</v>
      </c>
      <c r="G1609" s="2">
        <f>B1609/1000*C1609</f>
        <v>600.00024000000008</v>
      </c>
      <c r="H1609" s="2">
        <f>ABS(C1609-ROUND(C1609,0))</f>
        <v>0.41999999999825377</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1281</v>
      </c>
      <c r="D1610" s="1">
        <v>0</v>
      </c>
      <c r="E1610" s="1">
        <v>0</v>
      </c>
      <c r="F1610" s="1">
        <v>0</v>
      </c>
      <c r="G1610" s="2">
        <f t="shared" si="70"/>
        <v>37.149000000000001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5285.18</v>
      </c>
      <c r="D1612" s="1">
        <v>0</v>
      </c>
      <c r="E1612" s="1">
        <v>0</v>
      </c>
      <c r="F1612" s="1">
        <v>0</v>
      </c>
      <c r="G1612" s="2">
        <f t="shared" si="70"/>
        <v>163.84058000000002</v>
      </c>
      <c r="H1612" s="2">
        <f t="shared" si="71"/>
        <v>0.18000000000029104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4130.5600000000004</v>
      </c>
      <c r="D1613" s="1">
        <v>0</v>
      </c>
      <c r="E1613" s="1">
        <v>0</v>
      </c>
      <c r="F1613" s="1">
        <v>0</v>
      </c>
      <c r="G1613" s="2">
        <f t="shared" si="70"/>
        <v>132.17792000000003</v>
      </c>
      <c r="H1613" s="2">
        <f t="shared" si="71"/>
        <v>0.43999999999959982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218155.55000000028</v>
      </c>
      <c r="D1621" s="1">
        <v>0</v>
      </c>
      <c r="E1621" s="1">
        <v>0</v>
      </c>
      <c r="F1621" s="1">
        <v>0</v>
      </c>
      <c r="G1621" s="2">
        <f t="shared" si="70"/>
        <v>8726.2220000000107</v>
      </c>
      <c r="H1621" s="2">
        <f t="shared" si="71"/>
        <v>0.44999999972060323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695.19</v>
      </c>
      <c r="D1622" s="1">
        <v>0</v>
      </c>
      <c r="E1622" s="1">
        <v>0</v>
      </c>
      <c r="F1622" s="1">
        <v>0</v>
      </c>
      <c r="G1622" s="2">
        <f t="shared" si="70"/>
        <v>28.502790000000005</v>
      </c>
      <c r="H1622" s="2">
        <f t="shared" si="71"/>
        <v>0.19000000000005457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695.19</v>
      </c>
      <c r="D1628" s="1">
        <v>0</v>
      </c>
      <c r="E1628" s="1">
        <v>0</v>
      </c>
      <c r="F1628" s="1">
        <v>0</v>
      </c>
      <c r="G1628" s="2">
        <f t="shared" si="70"/>
        <v>32.673930000000006</v>
      </c>
      <c r="H1628" s="2">
        <f t="shared" si="71"/>
        <v>0.19000000000005457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695.19</v>
      </c>
      <c r="D1629" s="1">
        <v>0</v>
      </c>
      <c r="E1629" s="1">
        <v>0</v>
      </c>
      <c r="F1629" s="1">
        <v>0</v>
      </c>
      <c r="G1629" s="2">
        <f t="shared" si="70"/>
        <v>33.369120000000002</v>
      </c>
      <c r="H1629" s="2">
        <f t="shared" si="71"/>
        <v>0.19000000000005457</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695.19</v>
      </c>
      <c r="D1630" s="1">
        <v>0</v>
      </c>
      <c r="E1630" s="1">
        <v>0</v>
      </c>
      <c r="F1630" s="1">
        <v>0</v>
      </c>
      <c r="G1630" s="2">
        <f t="shared" si="70"/>
        <v>34.064310000000006</v>
      </c>
      <c r="H1630" s="2">
        <f t="shared" si="71"/>
        <v>0.19000000000005457</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217460.36</v>
      </c>
      <c r="D1681" s="1">
        <v>0</v>
      </c>
      <c r="E1681" s="1">
        <v>0</v>
      </c>
      <c r="F1681" s="1">
        <v>0</v>
      </c>
      <c r="G1681" s="2">
        <f t="shared" si="70"/>
        <v>21746.036</v>
      </c>
      <c r="H1681" s="2">
        <f t="shared" si="71"/>
        <v>0.35999999998603016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6189.3</v>
      </c>
      <c r="D1682" s="1">
        <v>0</v>
      </c>
      <c r="E1682" s="1">
        <v>0</v>
      </c>
      <c r="F1682" s="1">
        <v>0</v>
      </c>
      <c r="G1682" s="2">
        <f t="shared" si="70"/>
        <v>625.11930000000007</v>
      </c>
      <c r="H1682" s="2">
        <f t="shared" si="71"/>
        <v>0.3000000000001819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160326.32</v>
      </c>
      <c r="D1683" s="1">
        <v>0</v>
      </c>
      <c r="E1683" s="1">
        <v>0</v>
      </c>
      <c r="F1683" s="1">
        <v>0</v>
      </c>
      <c r="G1683" s="2">
        <f t="shared" si="70"/>
        <v>16353.28464</v>
      </c>
      <c r="H1683" s="2">
        <f t="shared" si="71"/>
        <v>0.32000000000698492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1452.74</v>
      </c>
      <c r="D1684" s="1">
        <v>0</v>
      </c>
      <c r="E1684" s="1">
        <v>0</v>
      </c>
      <c r="F1684" s="1">
        <v>0</v>
      </c>
      <c r="G1684" s="2">
        <f t="shared" si="70"/>
        <v>149.63221999999999</v>
      </c>
      <c r="H1684" s="2">
        <f t="shared" si="71"/>
        <v>0.25999999999999091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49492</v>
      </c>
      <c r="D1686" s="13">
        <v>0</v>
      </c>
      <c r="E1686" s="13">
        <v>0</v>
      </c>
      <c r="F1686" s="13">
        <v>0</v>
      </c>
      <c r="G1686" s="14">
        <f t="shared" si="70"/>
        <v>5196.66</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16914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1072559.69</v>
      </c>
      <c r="I16" s="298">
        <f>'PR-RAS'!E6</f>
        <v>1167480.7400000002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1113046.8800000001</v>
      </c>
      <c r="I17" s="298">
        <f>'PR-RAS'!E152</f>
        <v>1326043.2100000002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79780.27999999981</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69728.250000000029</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191586.83</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218155.55000000028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695.19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217460.36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27" zoomScaleNormal="100" workbookViewId="0">
      <selection activeCell="E653" sqref="E65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1072559.69</v>
      </c>
      <c r="E6" s="59">
        <f>E7+E43+E49+E82+E106+E125+E134+E140</f>
        <v>1167480.7400000002</v>
      </c>
      <c r="F6" s="44">
        <f t="shared" ref="F6:F132" si="0">IF(D6&lt;&gt;0,IF(E6/D6&gt;=100,"&gt;&gt;100",E6/D6*100),"-")</f>
        <v>108.84995500809846</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910949.82</v>
      </c>
      <c r="E49" s="59">
        <f>E50+E53+E58+E61+E64+E68+E71+E74+E77</f>
        <v>1006993.04</v>
      </c>
      <c r="F49" s="44">
        <f t="shared" si="0"/>
        <v>110.54319545285163</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910949.82</v>
      </c>
      <c r="E68" s="59">
        <f t="shared" si="11"/>
        <v>932501.04</v>
      </c>
      <c r="F68" s="44">
        <f t="shared" si="0"/>
        <v>102.3657966143514</v>
      </c>
    </row>
    <row r="69" spans="1:6" ht="12.75" customHeight="1" x14ac:dyDescent="0.2">
      <c r="A69" s="62" t="s">
        <v>188</v>
      </c>
      <c r="B69" s="63" t="s">
        <v>189</v>
      </c>
      <c r="C69" s="267" t="s">
        <v>188</v>
      </c>
      <c r="D69" s="193">
        <v>910949.82</v>
      </c>
      <c r="E69" s="193">
        <v>932501.04</v>
      </c>
      <c r="F69" s="44">
        <f t="shared" si="0"/>
        <v>102.3657966143514</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74492</v>
      </c>
      <c r="F74" s="44" t="str">
        <f t="shared" si="0"/>
        <v>-</v>
      </c>
    </row>
    <row r="75" spans="1:6" ht="12.75" customHeight="1" x14ac:dyDescent="0.2">
      <c r="A75" s="62" t="s">
        <v>200</v>
      </c>
      <c r="B75" s="64" t="s">
        <v>201</v>
      </c>
      <c r="C75" s="267" t="s">
        <v>200</v>
      </c>
      <c r="D75" s="193">
        <v>0</v>
      </c>
      <c r="E75" s="193">
        <v>74492</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3194.61</v>
      </c>
      <c r="E106" s="59">
        <f>E107+E112+E120+E124</f>
        <v>3089.68</v>
      </c>
      <c r="F106" s="44">
        <f t="shared" si="0"/>
        <v>96.715405010314242</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3194.61</v>
      </c>
      <c r="E112" s="59">
        <f t="shared" si="20"/>
        <v>3089.68</v>
      </c>
      <c r="F112" s="44">
        <f t="shared" si="0"/>
        <v>96.715405010314242</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3194.61</v>
      </c>
      <c r="E117" s="193">
        <v>3089.68</v>
      </c>
      <c r="F117" s="44">
        <f t="shared" si="0"/>
        <v>96.715405010314242</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9962.49</v>
      </c>
      <c r="E125" s="59">
        <f t="shared" si="22"/>
        <v>8552.1299999999992</v>
      </c>
      <c r="F125" s="44">
        <f t="shared" si="0"/>
        <v>85.843298211591673</v>
      </c>
    </row>
    <row r="126" spans="1:6" ht="12.75" customHeight="1" x14ac:dyDescent="0.2">
      <c r="A126" s="62">
        <v>661</v>
      </c>
      <c r="B126" s="64" t="s">
        <v>302</v>
      </c>
      <c r="C126" s="267" t="s">
        <v>303</v>
      </c>
      <c r="D126" s="59">
        <f t="shared" ref="D126:E126" si="23">SUM(D127:D128)</f>
        <v>7112.49</v>
      </c>
      <c r="E126" s="59">
        <f t="shared" si="23"/>
        <v>8202.1299999999992</v>
      </c>
      <c r="F126" s="44">
        <f t="shared" si="0"/>
        <v>115.32009183844194</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7112.49</v>
      </c>
      <c r="E128" s="193">
        <v>8202.1299999999992</v>
      </c>
      <c r="F128" s="44">
        <f t="shared" si="0"/>
        <v>115.32009183844194</v>
      </c>
    </row>
    <row r="129" spans="1:6" ht="36" x14ac:dyDescent="0.2">
      <c r="A129" s="62">
        <v>663</v>
      </c>
      <c r="B129" s="181" t="s">
        <v>308</v>
      </c>
      <c r="C129" s="267" t="s">
        <v>309</v>
      </c>
      <c r="D129" s="59">
        <f t="shared" ref="D129:E129" si="24">SUM(D130:D133)</f>
        <v>2850</v>
      </c>
      <c r="E129" s="59">
        <f t="shared" si="24"/>
        <v>350</v>
      </c>
      <c r="F129" s="44">
        <f t="shared" si="0"/>
        <v>12.280701754385964</v>
      </c>
    </row>
    <row r="130" spans="1:6" ht="12.75" customHeight="1" x14ac:dyDescent="0.2">
      <c r="A130" s="62">
        <v>6631</v>
      </c>
      <c r="B130" s="64" t="s">
        <v>310</v>
      </c>
      <c r="C130" s="267" t="s">
        <v>311</v>
      </c>
      <c r="D130" s="193">
        <v>2850</v>
      </c>
      <c r="E130" s="193">
        <v>350</v>
      </c>
      <c r="F130" s="44">
        <f t="shared" si="0"/>
        <v>12.280701754385964</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148452.76999999999</v>
      </c>
      <c r="E134" s="59">
        <f t="shared" si="25"/>
        <v>148845.89000000001</v>
      </c>
      <c r="F134" s="44">
        <f t="shared" ref="F134:F229" si="26">IF(D134&lt;&gt;0,IF(E134/D134&gt;=100,"&gt;&gt;100",E134/D134*100),"-")</f>
        <v>100.26481149526548</v>
      </c>
    </row>
    <row r="135" spans="1:6" ht="24" x14ac:dyDescent="0.2">
      <c r="A135" s="62">
        <v>671</v>
      </c>
      <c r="B135" s="181" t="s">
        <v>320</v>
      </c>
      <c r="C135" s="267" t="s">
        <v>321</v>
      </c>
      <c r="D135" s="59">
        <f t="shared" ref="D135:E135" si="27">SUM(D136:D138)</f>
        <v>148452.76999999999</v>
      </c>
      <c r="E135" s="59">
        <f t="shared" si="27"/>
        <v>148845.89000000001</v>
      </c>
      <c r="F135" s="44">
        <f t="shared" si="26"/>
        <v>100.26481149526548</v>
      </c>
    </row>
    <row r="136" spans="1:6" ht="12.75" customHeight="1" x14ac:dyDescent="0.2">
      <c r="A136" s="62">
        <v>6711</v>
      </c>
      <c r="B136" s="64" t="s">
        <v>322</v>
      </c>
      <c r="C136" s="267" t="s">
        <v>323</v>
      </c>
      <c r="D136" s="193">
        <v>148452.76999999999</v>
      </c>
      <c r="E136" s="193">
        <v>148845.89000000001</v>
      </c>
      <c r="F136" s="44">
        <f t="shared" si="26"/>
        <v>100.26481149526548</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1113046.8800000001</v>
      </c>
      <c r="E152" s="59">
        <f>E153+E164+E202+E221+E230+E262+E273</f>
        <v>1326043.2100000002</v>
      </c>
      <c r="F152" s="44">
        <f t="shared" si="26"/>
        <v>119.13633053802729</v>
      </c>
    </row>
    <row r="153" spans="1:6" ht="12.75" customHeight="1" x14ac:dyDescent="0.2">
      <c r="A153" s="62">
        <v>31</v>
      </c>
      <c r="B153" s="63" t="s">
        <v>355</v>
      </c>
      <c r="C153" s="267" t="s">
        <v>34</v>
      </c>
      <c r="D153" s="59">
        <f t="shared" ref="D153:E153" si="30">D154+D159+D160</f>
        <v>925053.67</v>
      </c>
      <c r="E153" s="59">
        <f t="shared" si="30"/>
        <v>1153865.56</v>
      </c>
      <c r="F153" s="44">
        <f t="shared" si="26"/>
        <v>124.73498537657821</v>
      </c>
    </row>
    <row r="154" spans="1:6" ht="12.75" customHeight="1" x14ac:dyDescent="0.2">
      <c r="A154" s="62">
        <v>311</v>
      </c>
      <c r="B154" s="63" t="s">
        <v>356</v>
      </c>
      <c r="C154" s="267" t="s">
        <v>357</v>
      </c>
      <c r="D154" s="59">
        <f t="shared" ref="D154:E154" si="31">SUM(D155:D158)</f>
        <v>770436.67</v>
      </c>
      <c r="E154" s="59">
        <f t="shared" si="31"/>
        <v>962753.22</v>
      </c>
      <c r="F154" s="44">
        <f t="shared" si="26"/>
        <v>124.96201926629477</v>
      </c>
    </row>
    <row r="155" spans="1:6" ht="12.75" customHeight="1" x14ac:dyDescent="0.2">
      <c r="A155" s="62">
        <v>3111</v>
      </c>
      <c r="B155" s="63" t="s">
        <v>358</v>
      </c>
      <c r="C155" s="267" t="s">
        <v>359</v>
      </c>
      <c r="D155" s="193">
        <v>770436.67</v>
      </c>
      <c r="E155" s="193">
        <v>962753.22</v>
      </c>
      <c r="F155" s="44">
        <f t="shared" si="26"/>
        <v>124.96201926629477</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33027.65</v>
      </c>
      <c r="E159" s="193">
        <v>32275.74</v>
      </c>
      <c r="F159" s="44">
        <f t="shared" si="26"/>
        <v>97.723392369726582</v>
      </c>
    </row>
    <row r="160" spans="1:6" ht="12.75" customHeight="1" x14ac:dyDescent="0.2">
      <c r="A160" s="62">
        <v>313</v>
      </c>
      <c r="B160" s="64" t="s">
        <v>368</v>
      </c>
      <c r="C160" s="267" t="s">
        <v>369</v>
      </c>
      <c r="D160" s="59">
        <f t="shared" ref="D160:E160" si="32">SUM(D161:D163)</f>
        <v>121589.35</v>
      </c>
      <c r="E160" s="59">
        <f t="shared" si="32"/>
        <v>158836.6</v>
      </c>
      <c r="F160" s="44">
        <f t="shared" si="26"/>
        <v>130.63364513421612</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121259.46</v>
      </c>
      <c r="E162" s="193">
        <v>158836.6</v>
      </c>
      <c r="F162" s="44">
        <f t="shared" si="26"/>
        <v>130.98903788619873</v>
      </c>
    </row>
    <row r="163" spans="1:6" ht="12.75" customHeight="1" x14ac:dyDescent="0.2">
      <c r="A163" s="62">
        <v>3133</v>
      </c>
      <c r="B163" s="63" t="s">
        <v>374</v>
      </c>
      <c r="C163" s="267" t="s">
        <v>375</v>
      </c>
      <c r="D163" s="193">
        <v>329.89</v>
      </c>
      <c r="E163" s="193"/>
      <c r="F163" s="44">
        <f t="shared" si="26"/>
        <v>0</v>
      </c>
    </row>
    <row r="164" spans="1:6" ht="12.75" customHeight="1" x14ac:dyDescent="0.2">
      <c r="A164" s="69">
        <v>32</v>
      </c>
      <c r="B164" s="64" t="s">
        <v>376</v>
      </c>
      <c r="C164" s="267" t="s">
        <v>377</v>
      </c>
      <c r="D164" s="59">
        <f>D165+D170+D178+D188+D189+D194</f>
        <v>174446.02000000002</v>
      </c>
      <c r="E164" s="59">
        <f>E165+E170+E178+E188+E189+E194</f>
        <v>147619.32</v>
      </c>
      <c r="F164" s="44">
        <f t="shared" si="26"/>
        <v>84.621775836444996</v>
      </c>
    </row>
    <row r="165" spans="1:6" ht="12.75" customHeight="1" x14ac:dyDescent="0.2">
      <c r="A165" s="62">
        <v>321</v>
      </c>
      <c r="B165" s="63" t="s">
        <v>378</v>
      </c>
      <c r="C165" s="267" t="s">
        <v>379</v>
      </c>
      <c r="D165" s="59">
        <f t="shared" ref="D165:E165" si="33">SUM(D166:D169)</f>
        <v>37536.130000000005</v>
      </c>
      <c r="E165" s="59">
        <f t="shared" si="33"/>
        <v>31298.260000000002</v>
      </c>
      <c r="F165" s="44">
        <f t="shared" si="26"/>
        <v>83.38169118659809</v>
      </c>
    </row>
    <row r="166" spans="1:6" ht="12.75" customHeight="1" x14ac:dyDescent="0.2">
      <c r="A166" s="62">
        <v>3211</v>
      </c>
      <c r="B166" s="63" t="s">
        <v>380</v>
      </c>
      <c r="C166" s="267" t="s">
        <v>381</v>
      </c>
      <c r="D166" s="193">
        <v>20479.11</v>
      </c>
      <c r="E166" s="193">
        <v>14051.26</v>
      </c>
      <c r="F166" s="44">
        <f t="shared" si="26"/>
        <v>68.612649670810882</v>
      </c>
    </row>
    <row r="167" spans="1:6" ht="12.75" customHeight="1" x14ac:dyDescent="0.2">
      <c r="A167" s="62">
        <v>3212</v>
      </c>
      <c r="B167" s="63" t="s">
        <v>382</v>
      </c>
      <c r="C167" s="267" t="s">
        <v>383</v>
      </c>
      <c r="D167" s="193">
        <v>15086.52</v>
      </c>
      <c r="E167" s="193">
        <v>16607</v>
      </c>
      <c r="F167" s="44">
        <f t="shared" si="26"/>
        <v>110.07840111569797</v>
      </c>
    </row>
    <row r="168" spans="1:6" ht="12.75" customHeight="1" x14ac:dyDescent="0.2">
      <c r="A168" s="62">
        <v>3213</v>
      </c>
      <c r="B168" s="63" t="s">
        <v>384</v>
      </c>
      <c r="C168" s="267" t="s">
        <v>385</v>
      </c>
      <c r="D168" s="193">
        <v>1943</v>
      </c>
      <c r="E168" s="193">
        <v>640</v>
      </c>
      <c r="F168" s="44">
        <f t="shared" si="26"/>
        <v>32.938754503345343</v>
      </c>
    </row>
    <row r="169" spans="1:6" ht="12.75" customHeight="1" x14ac:dyDescent="0.2">
      <c r="A169" s="62">
        <v>3214</v>
      </c>
      <c r="B169" s="63" t="s">
        <v>386</v>
      </c>
      <c r="C169" s="267" t="s">
        <v>387</v>
      </c>
      <c r="D169" s="193">
        <v>27.5</v>
      </c>
      <c r="E169" s="193"/>
      <c r="F169" s="44">
        <f t="shared" si="26"/>
        <v>0</v>
      </c>
    </row>
    <row r="170" spans="1:6" ht="12.75" customHeight="1" x14ac:dyDescent="0.2">
      <c r="A170" s="62">
        <v>322</v>
      </c>
      <c r="B170" s="63" t="s">
        <v>388</v>
      </c>
      <c r="C170" s="267" t="s">
        <v>389</v>
      </c>
      <c r="D170" s="59">
        <f t="shared" ref="D170:E170" si="34">SUM(D171:D177)</f>
        <v>45136.72</v>
      </c>
      <c r="E170" s="59">
        <f t="shared" si="34"/>
        <v>46909.18</v>
      </c>
      <c r="F170" s="44">
        <f t="shared" si="26"/>
        <v>103.92686929843373</v>
      </c>
    </row>
    <row r="171" spans="1:6" ht="12.75" customHeight="1" x14ac:dyDescent="0.2">
      <c r="A171" s="62">
        <v>3221</v>
      </c>
      <c r="B171" s="63" t="s">
        <v>390</v>
      </c>
      <c r="C171" s="267" t="s">
        <v>391</v>
      </c>
      <c r="D171" s="193">
        <v>5382.44</v>
      </c>
      <c r="E171" s="193">
        <v>4902.5</v>
      </c>
      <c r="F171" s="44">
        <f t="shared" si="26"/>
        <v>91.083226194811289</v>
      </c>
    </row>
    <row r="172" spans="1:6" ht="12.75" customHeight="1" x14ac:dyDescent="0.2">
      <c r="A172" s="62">
        <v>3222</v>
      </c>
      <c r="B172" s="63" t="s">
        <v>392</v>
      </c>
      <c r="C172" s="267" t="s">
        <v>393</v>
      </c>
      <c r="D172" s="193">
        <v>0</v>
      </c>
      <c r="E172" s="193"/>
      <c r="F172" s="44" t="str">
        <f t="shared" si="26"/>
        <v>-</v>
      </c>
    </row>
    <row r="173" spans="1:6" ht="12.75" customHeight="1" x14ac:dyDescent="0.2">
      <c r="A173" s="62">
        <v>3223</v>
      </c>
      <c r="B173" s="64" t="s">
        <v>394</v>
      </c>
      <c r="C173" s="267" t="s">
        <v>395</v>
      </c>
      <c r="D173" s="193">
        <v>36775.919999999998</v>
      </c>
      <c r="E173" s="193">
        <v>39533.08</v>
      </c>
      <c r="F173" s="44">
        <f t="shared" si="26"/>
        <v>107.4971883776123</v>
      </c>
    </row>
    <row r="174" spans="1:6" ht="12.75" customHeight="1" x14ac:dyDescent="0.2">
      <c r="A174" s="62">
        <v>3224</v>
      </c>
      <c r="B174" s="64" t="s">
        <v>396</v>
      </c>
      <c r="C174" s="267" t="s">
        <v>397</v>
      </c>
      <c r="D174" s="193">
        <v>1112.3499999999999</v>
      </c>
      <c r="E174" s="193">
        <v>1698.75</v>
      </c>
      <c r="F174" s="44">
        <f t="shared" si="26"/>
        <v>152.71722029936623</v>
      </c>
    </row>
    <row r="175" spans="1:6" ht="12.75" customHeight="1" x14ac:dyDescent="0.2">
      <c r="A175" s="62">
        <v>3225</v>
      </c>
      <c r="B175" s="64" t="s">
        <v>398</v>
      </c>
      <c r="C175" s="267" t="s">
        <v>399</v>
      </c>
      <c r="D175" s="193">
        <v>1251.6099999999999</v>
      </c>
      <c r="E175" s="193">
        <v>318.52</v>
      </c>
      <c r="F175" s="44">
        <f t="shared" si="26"/>
        <v>25.448821917370427</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614.4</v>
      </c>
      <c r="E177" s="193">
        <v>456.33</v>
      </c>
      <c r="F177" s="44">
        <f t="shared" si="26"/>
        <v>74.2724609375</v>
      </c>
    </row>
    <row r="178" spans="1:6" ht="12.75" customHeight="1" x14ac:dyDescent="0.2">
      <c r="A178" s="62">
        <v>323</v>
      </c>
      <c r="B178" s="64" t="s">
        <v>404</v>
      </c>
      <c r="C178" s="267" t="s">
        <v>405</v>
      </c>
      <c r="D178" s="59">
        <f t="shared" ref="D178:E178" si="35">SUM(D179:D187)</f>
        <v>47916.469999999994</v>
      </c>
      <c r="E178" s="59">
        <f t="shared" si="35"/>
        <v>39123.439999999995</v>
      </c>
      <c r="F178" s="44">
        <f t="shared" si="26"/>
        <v>81.649253377805167</v>
      </c>
    </row>
    <row r="179" spans="1:6" ht="12.75" customHeight="1" x14ac:dyDescent="0.2">
      <c r="A179" s="62">
        <v>3231</v>
      </c>
      <c r="B179" s="64" t="s">
        <v>406</v>
      </c>
      <c r="C179" s="267" t="s">
        <v>407</v>
      </c>
      <c r="D179" s="193">
        <v>921.4</v>
      </c>
      <c r="E179" s="193">
        <v>558.27</v>
      </c>
      <c r="F179" s="44">
        <f t="shared" si="26"/>
        <v>60.589320599088346</v>
      </c>
    </row>
    <row r="180" spans="1:6" ht="12.75" customHeight="1" x14ac:dyDescent="0.2">
      <c r="A180" s="62">
        <v>3232</v>
      </c>
      <c r="B180" s="64" t="s">
        <v>408</v>
      </c>
      <c r="C180" s="267" t="s">
        <v>409</v>
      </c>
      <c r="D180" s="193">
        <v>14045.64</v>
      </c>
      <c r="E180" s="193">
        <v>10587.35</v>
      </c>
      <c r="F180" s="44">
        <f t="shared" si="26"/>
        <v>75.378195653597842</v>
      </c>
    </row>
    <row r="181" spans="1:6" ht="12.75" customHeight="1" x14ac:dyDescent="0.2">
      <c r="A181" s="62">
        <v>3233</v>
      </c>
      <c r="B181" s="64" t="s">
        <v>410</v>
      </c>
      <c r="C181" s="267" t="s">
        <v>411</v>
      </c>
      <c r="D181" s="193">
        <v>63.72</v>
      </c>
      <c r="E181" s="193">
        <v>63.72</v>
      </c>
      <c r="F181" s="44">
        <f t="shared" si="26"/>
        <v>100</v>
      </c>
    </row>
    <row r="182" spans="1:6" ht="12.75" customHeight="1" x14ac:dyDescent="0.2">
      <c r="A182" s="62">
        <v>3234</v>
      </c>
      <c r="B182" s="64" t="s">
        <v>412</v>
      </c>
      <c r="C182" s="267" t="s">
        <v>413</v>
      </c>
      <c r="D182" s="193">
        <v>4020.27</v>
      </c>
      <c r="E182" s="193">
        <v>7090.96</v>
      </c>
      <c r="F182" s="44">
        <f t="shared" si="26"/>
        <v>176.38019337009703</v>
      </c>
    </row>
    <row r="183" spans="1:6" ht="12.75" customHeight="1" x14ac:dyDescent="0.2">
      <c r="A183" s="62">
        <v>3235</v>
      </c>
      <c r="B183" s="63" t="s">
        <v>414</v>
      </c>
      <c r="C183" s="267" t="s">
        <v>415</v>
      </c>
      <c r="D183" s="193">
        <v>2183.1</v>
      </c>
      <c r="E183" s="193">
        <v>2807.37</v>
      </c>
      <c r="F183" s="44">
        <f t="shared" si="26"/>
        <v>128.59557509962897</v>
      </c>
    </row>
    <row r="184" spans="1:6" ht="12.75" customHeight="1" x14ac:dyDescent="0.2">
      <c r="A184" s="62">
        <v>3236</v>
      </c>
      <c r="B184" s="63" t="s">
        <v>416</v>
      </c>
      <c r="C184" s="267" t="s">
        <v>417</v>
      </c>
      <c r="D184" s="193">
        <v>0</v>
      </c>
      <c r="E184" s="193"/>
      <c r="F184" s="44" t="str">
        <f t="shared" si="26"/>
        <v>-</v>
      </c>
    </row>
    <row r="185" spans="1:6" ht="12.75" customHeight="1" x14ac:dyDescent="0.2">
      <c r="A185" s="62">
        <v>3237</v>
      </c>
      <c r="B185" s="63" t="s">
        <v>418</v>
      </c>
      <c r="C185" s="267" t="s">
        <v>419</v>
      </c>
      <c r="D185" s="193">
        <v>23764.13</v>
      </c>
      <c r="E185" s="193">
        <v>15224.51</v>
      </c>
      <c r="F185" s="44">
        <f t="shared" si="26"/>
        <v>64.065084646481907</v>
      </c>
    </row>
    <row r="186" spans="1:6" ht="12.75" customHeight="1" x14ac:dyDescent="0.2">
      <c r="A186" s="62">
        <v>3238</v>
      </c>
      <c r="B186" s="63" t="s">
        <v>420</v>
      </c>
      <c r="C186" s="267" t="s">
        <v>421</v>
      </c>
      <c r="D186" s="193">
        <v>2451.06</v>
      </c>
      <c r="E186" s="193">
        <v>2451.06</v>
      </c>
      <c r="F186" s="44">
        <f t="shared" si="26"/>
        <v>100</v>
      </c>
    </row>
    <row r="187" spans="1:6" ht="12.75" customHeight="1" x14ac:dyDescent="0.2">
      <c r="A187" s="62">
        <v>3239</v>
      </c>
      <c r="B187" s="63" t="s">
        <v>422</v>
      </c>
      <c r="C187" s="267" t="s">
        <v>423</v>
      </c>
      <c r="D187" s="193">
        <v>467.15</v>
      </c>
      <c r="E187" s="193">
        <v>340.2</v>
      </c>
      <c r="F187" s="44">
        <f t="shared" si="26"/>
        <v>72.824574547789794</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43856.7</v>
      </c>
      <c r="E194" s="59">
        <f t="shared" si="36"/>
        <v>30288.440000000002</v>
      </c>
      <c r="F194" s="44">
        <f t="shared" si="26"/>
        <v>69.062286948174403</v>
      </c>
    </row>
    <row r="195" spans="1:6" ht="12.75" customHeight="1" x14ac:dyDescent="0.2">
      <c r="A195" s="62">
        <v>3291</v>
      </c>
      <c r="B195" s="182" t="s">
        <v>438</v>
      </c>
      <c r="C195" s="267" t="s">
        <v>439</v>
      </c>
      <c r="D195" s="193">
        <v>2058.87</v>
      </c>
      <c r="E195" s="193">
        <v>1804</v>
      </c>
      <c r="F195" s="44">
        <f t="shared" si="26"/>
        <v>87.620879414436075</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214.05</v>
      </c>
      <c r="E197" s="193">
        <v>195.71</v>
      </c>
      <c r="F197" s="44">
        <f t="shared" si="26"/>
        <v>91.431908432609205</v>
      </c>
    </row>
    <row r="198" spans="1:6" ht="12.75" customHeight="1" x14ac:dyDescent="0.2">
      <c r="A198" s="62">
        <v>3294</v>
      </c>
      <c r="B198" s="63" t="s">
        <v>444</v>
      </c>
      <c r="C198" s="267" t="s">
        <v>445</v>
      </c>
      <c r="D198" s="193">
        <v>0</v>
      </c>
      <c r="E198" s="193">
        <v>40</v>
      </c>
      <c r="F198" s="44" t="str">
        <f t="shared" si="26"/>
        <v>-</v>
      </c>
    </row>
    <row r="199" spans="1:6" ht="12.75" customHeight="1" x14ac:dyDescent="0.2">
      <c r="A199" s="62">
        <v>3295</v>
      </c>
      <c r="B199" s="63" t="s">
        <v>446</v>
      </c>
      <c r="C199" s="267" t="s">
        <v>447</v>
      </c>
      <c r="D199" s="193">
        <v>19.91</v>
      </c>
      <c r="E199" s="193"/>
      <c r="F199" s="44">
        <f t="shared" si="26"/>
        <v>0</v>
      </c>
    </row>
    <row r="200" spans="1:6" ht="12.75" customHeight="1" x14ac:dyDescent="0.2">
      <c r="A200" s="62" t="s">
        <v>448</v>
      </c>
      <c r="B200" s="63" t="s">
        <v>449</v>
      </c>
      <c r="C200" s="267" t="s">
        <v>448</v>
      </c>
      <c r="D200" s="193">
        <v>16026.19</v>
      </c>
      <c r="E200" s="193">
        <v>4077.15</v>
      </c>
      <c r="F200" s="44">
        <f t="shared" si="26"/>
        <v>25.440544508707308</v>
      </c>
    </row>
    <row r="201" spans="1:6" ht="12.75" customHeight="1" x14ac:dyDescent="0.2">
      <c r="A201" s="62">
        <v>3299</v>
      </c>
      <c r="B201" s="63" t="s">
        <v>450</v>
      </c>
      <c r="C201" s="267" t="s">
        <v>451</v>
      </c>
      <c r="D201" s="193">
        <v>25537.68</v>
      </c>
      <c r="E201" s="193">
        <v>24171.58</v>
      </c>
      <c r="F201" s="44">
        <f t="shared" si="26"/>
        <v>94.650649549998278</v>
      </c>
    </row>
    <row r="202" spans="1:6" ht="12.75" customHeight="1" x14ac:dyDescent="0.2">
      <c r="A202" s="62">
        <v>34</v>
      </c>
      <c r="B202" s="182" t="s">
        <v>452</v>
      </c>
      <c r="C202" s="267" t="s">
        <v>453</v>
      </c>
      <c r="D202" s="59">
        <f t="shared" ref="D202:E202" si="37">D203+D208+D216</f>
        <v>11405.09</v>
      </c>
      <c r="E202" s="59">
        <f t="shared" si="37"/>
        <v>684.68</v>
      </c>
      <c r="F202" s="44">
        <f t="shared" si="26"/>
        <v>6.0032844984125502</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11405.09</v>
      </c>
      <c r="E216" s="59">
        <f t="shared" si="40"/>
        <v>684.68</v>
      </c>
      <c r="F216" s="44">
        <f t="shared" si="26"/>
        <v>6.0032844984125502</v>
      </c>
    </row>
    <row r="217" spans="1:6" ht="12.75" customHeight="1" x14ac:dyDescent="0.2">
      <c r="A217" s="62">
        <v>3431</v>
      </c>
      <c r="B217" s="181" t="s">
        <v>482</v>
      </c>
      <c r="C217" s="267" t="s">
        <v>483</v>
      </c>
      <c r="D217" s="193">
        <v>607.46</v>
      </c>
      <c r="E217" s="193">
        <v>674.25</v>
      </c>
      <c r="F217" s="44">
        <f t="shared" si="26"/>
        <v>110.99496263128437</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10797.63</v>
      </c>
      <c r="E219" s="193">
        <v>10.43</v>
      </c>
      <c r="F219" s="44">
        <f t="shared" si="26"/>
        <v>9.6595271369735766E-2</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21428.58</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17857.150000000001</v>
      </c>
      <c r="F234" s="44" t="str">
        <f t="shared" si="44"/>
        <v>-</v>
      </c>
    </row>
    <row r="235" spans="1:6" ht="12.75" customHeight="1" x14ac:dyDescent="0.2">
      <c r="A235" s="62">
        <v>3621</v>
      </c>
      <c r="B235" s="64" t="s">
        <v>518</v>
      </c>
      <c r="C235" s="267" t="s">
        <v>519</v>
      </c>
      <c r="D235" s="193">
        <v>0</v>
      </c>
      <c r="E235" s="193">
        <v>17857.150000000001</v>
      </c>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3571.43</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v>3571.43</v>
      </c>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2142.1</v>
      </c>
      <c r="E273" s="59">
        <f t="shared" si="60"/>
        <v>2445.0700000000002</v>
      </c>
      <c r="F273" s="44">
        <f t="shared" ref="F273:F277" si="61">IF(D273&lt;&gt;0,IF(E273/D273&gt;=100,"&gt;&gt;100",E273/D273*100),"-")</f>
        <v>114.14359740441624</v>
      </c>
    </row>
    <row r="274" spans="1:6" ht="12.75" customHeight="1" x14ac:dyDescent="0.2">
      <c r="A274" s="62">
        <v>381</v>
      </c>
      <c r="B274" s="63" t="s">
        <v>587</v>
      </c>
      <c r="C274" s="267" t="s">
        <v>588</v>
      </c>
      <c r="D274" s="59">
        <f t="shared" ref="D274:E274" si="62">SUM(D275:D277)</f>
        <v>2142.1</v>
      </c>
      <c r="E274" s="59">
        <f t="shared" si="62"/>
        <v>2445.0700000000002</v>
      </c>
      <c r="F274" s="44">
        <f t="shared" si="61"/>
        <v>114.14359740441624</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2142.1</v>
      </c>
      <c r="E276" s="193">
        <v>2445.0700000000002</v>
      </c>
      <c r="F276" s="44">
        <f t="shared" si="61"/>
        <v>114.14359740441624</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1113046.8800000001</v>
      </c>
      <c r="E299" s="59">
        <f>E152-E297+E298</f>
        <v>1326043.2100000002</v>
      </c>
      <c r="F299" s="44">
        <f t="shared" si="68"/>
        <v>119.13633053802729</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40487.190000000177</v>
      </c>
      <c r="E301" s="59">
        <f>IF(E299&gt;=E6,E299-E6,0)</f>
        <v>158562.46999999997</v>
      </c>
      <c r="F301" s="44">
        <f t="shared" si="68"/>
        <v>391.63614466699045</v>
      </c>
    </row>
    <row r="302" spans="1:6" ht="12.75" customHeight="1" x14ac:dyDescent="0.2">
      <c r="A302" s="62">
        <v>92211</v>
      </c>
      <c r="B302" s="63" t="s">
        <v>643</v>
      </c>
      <c r="C302" s="267" t="s">
        <v>644</v>
      </c>
      <c r="D302" s="193">
        <v>189393.61</v>
      </c>
      <c r="E302" s="193">
        <v>94046.03</v>
      </c>
      <c r="F302" s="44">
        <f t="shared" si="68"/>
        <v>49.656390202393844</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16528.060000000001</v>
      </c>
      <c r="E304" s="193">
        <v>161995.97</v>
      </c>
      <c r="F304" s="44">
        <f t="shared" si="68"/>
        <v>980.12694774825354</v>
      </c>
    </row>
    <row r="305" spans="1:6" ht="12" x14ac:dyDescent="0.2">
      <c r="A305" s="62">
        <v>9661</v>
      </c>
      <c r="B305" s="228" t="s">
        <v>649</v>
      </c>
      <c r="C305" s="267" t="s">
        <v>650</v>
      </c>
      <c r="D305" s="193">
        <v>16527.330000000002</v>
      </c>
      <c r="E305" s="193">
        <v>17758.79</v>
      </c>
      <c r="F305" s="44">
        <f t="shared" si="68"/>
        <v>107.45105228733256</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4933</v>
      </c>
      <c r="E360" s="59">
        <f t="shared" si="86"/>
        <v>5211.8099999999995</v>
      </c>
      <c r="F360" s="44">
        <f t="shared" si="72"/>
        <v>105.65193594161767</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4933</v>
      </c>
      <c r="E373" s="59">
        <f t="shared" si="90"/>
        <v>5211.8099999999995</v>
      </c>
      <c r="F373" s="44">
        <f t="shared" si="72"/>
        <v>105.65193594161767</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4933</v>
      </c>
      <c r="E379" s="59">
        <f t="shared" si="92"/>
        <v>5211.8099999999995</v>
      </c>
      <c r="F379" s="44">
        <f t="shared" si="72"/>
        <v>105.65193594161767</v>
      </c>
    </row>
    <row r="380" spans="1:6" ht="12.75" customHeight="1" x14ac:dyDescent="0.2">
      <c r="A380" s="62">
        <v>4221</v>
      </c>
      <c r="B380" s="63" t="s">
        <v>694</v>
      </c>
      <c r="C380" s="267" t="s">
        <v>786</v>
      </c>
      <c r="D380" s="193">
        <v>2855</v>
      </c>
      <c r="E380" s="193">
        <v>4062.5</v>
      </c>
      <c r="F380" s="44">
        <f t="shared" si="72"/>
        <v>142.29422066549913</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699</v>
      </c>
      <c r="E385" s="193"/>
      <c r="F385" s="44">
        <f t="shared" si="72"/>
        <v>0</v>
      </c>
    </row>
    <row r="386" spans="1:6" ht="12.75" customHeight="1" x14ac:dyDescent="0.2">
      <c r="A386" s="62">
        <v>4227</v>
      </c>
      <c r="B386" s="182" t="s">
        <v>706</v>
      </c>
      <c r="C386" s="267" t="s">
        <v>793</v>
      </c>
      <c r="D386" s="193">
        <v>1379</v>
      </c>
      <c r="E386" s="193">
        <v>1149.31</v>
      </c>
      <c r="F386" s="44">
        <f t="shared" si="72"/>
        <v>83.343727338651192</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4933</v>
      </c>
      <c r="E418" s="59">
        <f t="shared" si="102"/>
        <v>5211.8099999999995</v>
      </c>
      <c r="F418" s="44">
        <f t="shared" si="72"/>
        <v>105.65193594161767</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64193.14</v>
      </c>
      <c r="E420" s="193">
        <v>0</v>
      </c>
      <c r="F420" s="44">
        <f t="shared" si="72"/>
        <v>0</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1072559.69</v>
      </c>
      <c r="E422" s="59">
        <f>E6+E308</f>
        <v>1167480.7400000002</v>
      </c>
      <c r="F422" s="44">
        <f t="shared" si="72"/>
        <v>108.84995500809846</v>
      </c>
    </row>
    <row r="423" spans="1:6" ht="12.75" customHeight="1" x14ac:dyDescent="0.2">
      <c r="A423" s="62" t="s">
        <v>628</v>
      </c>
      <c r="B423" s="63" t="s">
        <v>851</v>
      </c>
      <c r="C423" s="267" t="s">
        <v>852</v>
      </c>
      <c r="D423" s="59">
        <f t="shared" ref="D423:E423" si="103">D299+D360</f>
        <v>1117979.8800000001</v>
      </c>
      <c r="E423" s="59">
        <f t="shared" si="103"/>
        <v>1331255.0200000003</v>
      </c>
      <c r="F423" s="44">
        <f t="shared" si="72"/>
        <v>119.07683168680998</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45420.190000000177</v>
      </c>
      <c r="E425" s="59">
        <f t="shared" si="105"/>
        <v>163774.28000000003</v>
      </c>
      <c r="F425" s="44">
        <f t="shared" si="72"/>
        <v>360.57594651189129</v>
      </c>
    </row>
    <row r="426" spans="1:6" ht="12.75" customHeight="1" x14ac:dyDescent="0.2">
      <c r="A426" s="271" t="s">
        <v>857</v>
      </c>
      <c r="B426" s="182" t="s">
        <v>858</v>
      </c>
      <c r="C426" s="272" t="s">
        <v>859</v>
      </c>
      <c r="D426" s="59">
        <f t="shared" ref="D426:E426" si="106">IF(D302-D303+D419-D420&gt;=0,D302-D303+D419-D420,0)</f>
        <v>125200.46999999999</v>
      </c>
      <c r="E426" s="59">
        <f t="shared" si="106"/>
        <v>94046.03</v>
      </c>
      <c r="F426" s="44">
        <f t="shared" si="72"/>
        <v>75.116355393873519</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16528.060000000001</v>
      </c>
      <c r="E428" s="80">
        <f t="shared" si="108"/>
        <v>161995.97</v>
      </c>
      <c r="F428" s="60">
        <f t="shared" si="72"/>
        <v>980.12694774825354</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1072559.69</v>
      </c>
      <c r="E643" s="59">
        <f>E422+E430</f>
        <v>1167480.7400000002</v>
      </c>
      <c r="F643" s="44">
        <f t="shared" si="109"/>
        <v>108.84995500809846</v>
      </c>
    </row>
    <row r="644" spans="1:6" ht="12.75" customHeight="1" x14ac:dyDescent="0.2">
      <c r="A644" s="62" t="s">
        <v>628</v>
      </c>
      <c r="B644" s="63" t="s">
        <v>1284</v>
      </c>
      <c r="C644" s="267" t="s">
        <v>1285</v>
      </c>
      <c r="D644" s="59">
        <f>D423+D535</f>
        <v>1117979.8800000001</v>
      </c>
      <c r="E644" s="59">
        <f>E423+E535</f>
        <v>1331255.0200000003</v>
      </c>
      <c r="F644" s="44">
        <f t="shared" si="109"/>
        <v>119.07683168680998</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45420.190000000177</v>
      </c>
      <c r="E646" s="59">
        <f t="shared" si="164"/>
        <v>163774.28000000003</v>
      </c>
      <c r="F646" s="44">
        <f t="shared" si="109"/>
        <v>360.57594651189129</v>
      </c>
    </row>
    <row r="647" spans="1:6" ht="24" x14ac:dyDescent="0.2">
      <c r="A647" s="271" t="s">
        <v>1290</v>
      </c>
      <c r="B647" s="63" t="s">
        <v>1291</v>
      </c>
      <c r="C647" s="272" t="s">
        <v>1290</v>
      </c>
      <c r="D647" s="59">
        <f>IF(D426-D427+D641-D642&gt;=0,D426-D427+D641-D642,0)</f>
        <v>125200.46999999999</v>
      </c>
      <c r="E647" s="59">
        <f>IF(E426-E427+E641-E642&gt;=0,E426-E427+E641-E642,0)</f>
        <v>94046.03</v>
      </c>
      <c r="F647" s="44">
        <f t="shared" si="109"/>
        <v>75.116355393873519</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79780.27999999981</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69728.250000000029</v>
      </c>
      <c r="F650" s="44" t="str">
        <f t="shared" si="109"/>
        <v>-</v>
      </c>
    </row>
    <row r="651" spans="1:6" ht="24" x14ac:dyDescent="0.2">
      <c r="A651" s="269" t="s">
        <v>1298</v>
      </c>
      <c r="B651" s="183" t="s">
        <v>1299</v>
      </c>
      <c r="C651" s="270" t="s">
        <v>1298</v>
      </c>
      <c r="D651" s="195">
        <v>165468.37</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130569.97</v>
      </c>
      <c r="E653" s="193">
        <v>112269</v>
      </c>
      <c r="F653" s="44">
        <f t="shared" ref="F653:F740" si="167">IF(D653&lt;&gt;0,IF(E653/D653&gt;=100,"&gt;&gt;100",E653/D653*100),"-")</f>
        <v>85.983783254296526</v>
      </c>
    </row>
    <row r="654" spans="1:6" ht="12.75" customHeight="1" x14ac:dyDescent="0.2">
      <c r="A654" s="62" t="s">
        <v>1303</v>
      </c>
      <c r="B654" s="63" t="s">
        <v>1304</v>
      </c>
      <c r="C654" s="267" t="s">
        <v>1303</v>
      </c>
      <c r="D654" s="193">
        <v>220883.18</v>
      </c>
      <c r="E654" s="193">
        <v>241560.2</v>
      </c>
      <c r="F654" s="44">
        <f t="shared" si="167"/>
        <v>109.36106588106891</v>
      </c>
    </row>
    <row r="655" spans="1:6" ht="12.75" customHeight="1" x14ac:dyDescent="0.2">
      <c r="A655" s="62" t="s">
        <v>1305</v>
      </c>
      <c r="B655" s="63" t="s">
        <v>1306</v>
      </c>
      <c r="C655" s="267" t="s">
        <v>1305</v>
      </c>
      <c r="D655" s="193">
        <v>277388.88</v>
      </c>
      <c r="E655" s="193">
        <v>260211.7</v>
      </c>
      <c r="F655" s="44">
        <f t="shared" si="167"/>
        <v>93.807545565633347</v>
      </c>
    </row>
    <row r="656" spans="1:6" ht="24" x14ac:dyDescent="0.2">
      <c r="A656" s="62">
        <v>11</v>
      </c>
      <c r="B656" s="63" t="s">
        <v>1307</v>
      </c>
      <c r="C656" s="267" t="s">
        <v>1308</v>
      </c>
      <c r="D656" s="59">
        <f t="shared" ref="D656:E656" si="168">+D653+D654-D655</f>
        <v>74064.270000000019</v>
      </c>
      <c r="E656" s="59">
        <f t="shared" si="168"/>
        <v>93617.5</v>
      </c>
      <c r="F656" s="44">
        <f t="shared" si="167"/>
        <v>126.40035471894879</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67</v>
      </c>
      <c r="E658" s="273">
        <v>71</v>
      </c>
      <c r="F658" s="44">
        <f t="shared" si="167"/>
        <v>105.97014925373134</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67</v>
      </c>
      <c r="E660" s="273">
        <v>64</v>
      </c>
      <c r="F660" s="44">
        <f t="shared" si="167"/>
        <v>95.522388059701484</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910949.82</v>
      </c>
      <c r="E683" s="191">
        <v>932501.04</v>
      </c>
      <c r="F683" s="70">
        <f t="shared" si="167"/>
        <v>102.3657966143514</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v>74492</v>
      </c>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2060</v>
      </c>
      <c r="E724" s="191">
        <v>1975</v>
      </c>
      <c r="F724" s="70">
        <f t="shared" si="167"/>
        <v>95.873786407766985</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1986.48</v>
      </c>
      <c r="E733" s="191">
        <v>662.16</v>
      </c>
      <c r="F733" s="70">
        <f t="shared" si="167"/>
        <v>33.333333333333329</v>
      </c>
    </row>
    <row r="734" spans="1:6" ht="12.75" customHeight="1" x14ac:dyDescent="0.2">
      <c r="A734" s="69">
        <v>32121</v>
      </c>
      <c r="B734" s="64" t="s">
        <v>1444</v>
      </c>
      <c r="C734" s="301" t="s">
        <v>1445</v>
      </c>
      <c r="D734" s="191">
        <v>15086.52</v>
      </c>
      <c r="E734" s="191">
        <v>16607</v>
      </c>
      <c r="F734" s="70">
        <f t="shared" si="167"/>
        <v>110.07840111569797</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c r="F736" s="44" t="str">
        <f t="shared" si="167"/>
        <v>-</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23145.72</v>
      </c>
      <c r="E738" s="193">
        <v>14466.03</v>
      </c>
      <c r="F738" s="44">
        <f t="shared" si="167"/>
        <v>62.499805579606083</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2058.87</v>
      </c>
      <c r="E741" s="191">
        <v>1804</v>
      </c>
      <c r="F741" s="70">
        <f t="shared" ref="F741:F1006" si="169">IF(D741&lt;&gt;0,IF(E741/D741&gt;=100,"&gt;&gt;100",E741/D741*100),"-")</f>
        <v>87.620879414436075</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191586.83</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1224407.6900000002</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8360.5499999999993</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1161343.33</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994155.49</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142254.57999999999</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684.68</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21428.58</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1281</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1539</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5211.8100000000004</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49492</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1197838.97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v>2171.25</v>
      </c>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1191537.1599999999</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992221.8</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170643.94</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676.66</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21428.58</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1281</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5285.18</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4130.5600000000004</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218155.55000000028</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695.19</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695.19</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695.19</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v>695.19</v>
      </c>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217460.36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6189.3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160326.32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1452.74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49492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16914</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2025-07-09T09:44:24Z</cp:lastPrinted>
  <dcterms:created xsi:type="dcterms:W3CDTF">2022-04-01T05:14:30Z</dcterms:created>
  <dcterms:modified xsi:type="dcterms:W3CDTF">2025-07-09T10:38:28Z</dcterms:modified>
</cp:coreProperties>
</file>